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07\dokumenty_tymczasowe\Tomek\Odzież 2026\na bip\"/>
    </mc:Choice>
  </mc:AlternateContent>
  <xr:revisionPtr revIDLastSave="0" documentId="13_ncr:1_{BE1A7B5E-3FD7-41BB-893B-B53986932C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rona tytułowa" sheetId="1" r:id="rId1"/>
    <sheet name="Część 1" sheetId="2" r:id="rId2"/>
    <sheet name="Część 2" sheetId="3" r:id="rId3"/>
    <sheet name="Część 3" sheetId="4" r:id="rId4"/>
    <sheet name="Część 4" sheetId="5" r:id="rId5"/>
    <sheet name="Część 5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6" l="1"/>
  <c r="I25" i="5"/>
  <c r="I19" i="4"/>
  <c r="I21" i="3"/>
  <c r="I35" i="2"/>
  <c r="C15" i="6"/>
  <c r="L13" i="6"/>
  <c r="K13" i="6"/>
  <c r="L12" i="6"/>
  <c r="K12" i="6"/>
  <c r="J12" i="6"/>
  <c r="L11" i="6"/>
  <c r="K11" i="6"/>
  <c r="J11" i="6"/>
  <c r="C25" i="5"/>
  <c r="L23" i="5"/>
  <c r="K23" i="5"/>
  <c r="L22" i="5"/>
  <c r="K22" i="5"/>
  <c r="J22" i="5"/>
  <c r="L21" i="5"/>
  <c r="K21" i="5"/>
  <c r="J21" i="5"/>
  <c r="L20" i="5"/>
  <c r="K20" i="5"/>
  <c r="J20" i="5"/>
  <c r="L19" i="5"/>
  <c r="K19" i="5"/>
  <c r="J19" i="5"/>
  <c r="L18" i="5"/>
  <c r="K18" i="5"/>
  <c r="J18" i="5"/>
  <c r="L17" i="5"/>
  <c r="K17" i="5"/>
  <c r="J17" i="5"/>
  <c r="L16" i="5"/>
  <c r="K16" i="5"/>
  <c r="J16" i="5"/>
  <c r="L15" i="5"/>
  <c r="K15" i="5"/>
  <c r="J15" i="5"/>
  <c r="L14" i="5"/>
  <c r="K14" i="5"/>
  <c r="J14" i="5"/>
  <c r="L13" i="5"/>
  <c r="K13" i="5"/>
  <c r="J13" i="5"/>
  <c r="L12" i="5"/>
  <c r="K12" i="5"/>
  <c r="J12" i="5"/>
  <c r="L11" i="5"/>
  <c r="K11" i="5"/>
  <c r="J11" i="5"/>
  <c r="C19" i="4"/>
  <c r="L17" i="4"/>
  <c r="K17" i="4"/>
  <c r="L16" i="4"/>
  <c r="K16" i="4"/>
  <c r="J16" i="4"/>
  <c r="L15" i="4"/>
  <c r="K15" i="4"/>
  <c r="J15" i="4"/>
  <c r="L14" i="4"/>
  <c r="K14" i="4"/>
  <c r="J14" i="4"/>
  <c r="L13" i="4"/>
  <c r="K13" i="4"/>
  <c r="J13" i="4"/>
  <c r="L12" i="4"/>
  <c r="K12" i="4"/>
  <c r="J12" i="4"/>
  <c r="L11" i="4"/>
  <c r="K11" i="4"/>
  <c r="J11" i="4"/>
  <c r="C21" i="3"/>
  <c r="L19" i="3"/>
  <c r="K19" i="3"/>
  <c r="L18" i="3"/>
  <c r="K18" i="3"/>
  <c r="J18" i="3"/>
  <c r="L17" i="3"/>
  <c r="K17" i="3"/>
  <c r="J17" i="3"/>
  <c r="L16" i="3"/>
  <c r="K16" i="3"/>
  <c r="J16" i="3"/>
  <c r="L15" i="3"/>
  <c r="K15" i="3"/>
  <c r="J15" i="3"/>
  <c r="L14" i="3"/>
  <c r="K14" i="3"/>
  <c r="J14" i="3"/>
  <c r="L13" i="3"/>
  <c r="K13" i="3"/>
  <c r="J13" i="3"/>
  <c r="L12" i="3"/>
  <c r="K12" i="3"/>
  <c r="J12" i="3"/>
  <c r="L11" i="3"/>
  <c r="K11" i="3"/>
  <c r="J11" i="3"/>
  <c r="C35" i="2"/>
  <c r="D20" i="1"/>
  <c r="L33" i="2"/>
  <c r="K33" i="2"/>
  <c r="L32" i="2"/>
  <c r="K32" i="2"/>
  <c r="J32" i="2"/>
  <c r="L31" i="2"/>
  <c r="K31" i="2"/>
  <c r="J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C20" i="1"/>
  <c r="B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Jacek francuz</author>
    <author>ania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ProPublicoEx z.1  Komentarz zastrzeżony - proszę nie modyfikować</t>
        </r>
      </text>
    </comment>
    <comment ref="D19" authorId="1" shapeId="0" xr:uid="{00000000-0006-0000-0000-000002000000}">
      <text>
        <r>
          <rPr>
            <sz val="8"/>
            <color indexed="81"/>
            <rFont val="Tahoma"/>
            <family val="2"/>
          </rPr>
          <t>Wartość w tej kolumnie przepisuje się automatycznie z pola "Cena brutto" na arkuszu właściwego zadania</t>
        </r>
      </text>
    </comment>
    <comment ref="E19" authorId="1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>Wartość w tej kolumnie przepisuje się automatycznie z pola "Kwota VAT" na arkuszu właściwego zadania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biuro wszur</author>
    <author>ania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pp_b</t>
        </r>
      </text>
    </comment>
    <comment ref="C1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NR
tbl_poz</t>
        </r>
      </text>
    </comment>
    <comment ref="D10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NAZWA</t>
        </r>
      </text>
    </comment>
    <comment ref="E10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OPIS</t>
        </r>
      </text>
    </comment>
    <comment ref="F10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JEDNOSTKA</t>
        </r>
      </text>
    </comment>
    <comment ref="G10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ILOSC</t>
        </r>
      </text>
    </comment>
    <comment ref="H10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CENA_NETTO</t>
        </r>
      </text>
    </comment>
    <comment ref="I10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VAT</t>
        </r>
      </text>
    </comment>
    <comment ref="J10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CENA_BRUTTO</t>
        </r>
      </text>
    </comment>
    <comment ref="K10" authorId="0" shapeId="0" xr:uid="{00000000-0006-0000-0100-00000A000000}">
      <text>
        <r>
          <rPr>
            <b/>
            <sz val="9"/>
            <color indexed="81"/>
            <rFont val="Tahoma"/>
            <family val="2"/>
            <charset val="238"/>
          </rPr>
          <t>WARTOSC_NETTO</t>
        </r>
      </text>
    </comment>
    <comment ref="L10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WARTOSC_BRUTTO</t>
        </r>
      </text>
    </comment>
    <comment ref="K33" authorId="0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pp_netto</t>
        </r>
      </text>
    </comment>
    <comment ref="L33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238"/>
          </rPr>
          <t>pp_brutto</t>
        </r>
      </text>
    </comment>
    <comment ref="C35" authorId="1" shapeId="0" xr:uid="{00000000-0006-0000-0100-00000E000000}">
      <text>
        <r>
          <rPr>
            <sz val="8"/>
            <color indexed="81"/>
            <rFont val="Tahoma"/>
            <family val="2"/>
          </rPr>
          <t>pp_brutto2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biuro wszur</author>
    <author>ania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pp_b</t>
        </r>
      </text>
    </comment>
    <comment ref="C10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NR
tbl_poz</t>
        </r>
      </text>
    </comment>
    <comment ref="D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NAZWA</t>
        </r>
      </text>
    </comment>
    <comment ref="E10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OPIS</t>
        </r>
      </text>
    </comment>
    <comment ref="F10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38"/>
          </rPr>
          <t>JEDNOSTKA</t>
        </r>
      </text>
    </comment>
    <comment ref="G10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ILOSC</t>
        </r>
      </text>
    </comment>
    <comment ref="H10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CENA_NETTO</t>
        </r>
      </text>
    </comment>
    <comment ref="I10" authorId="0" shapeId="0" xr:uid="{00000000-0006-0000-0200-000008000000}">
      <text>
        <r>
          <rPr>
            <b/>
            <sz val="9"/>
            <color indexed="81"/>
            <rFont val="Tahoma"/>
            <family val="2"/>
            <charset val="238"/>
          </rPr>
          <t>VAT</t>
        </r>
      </text>
    </comment>
    <comment ref="J10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238"/>
          </rPr>
          <t>CENA_BRUTTO</t>
        </r>
      </text>
    </comment>
    <comment ref="K10" authorId="0" shapeId="0" xr:uid="{00000000-0006-0000-0200-00000A000000}">
      <text>
        <r>
          <rPr>
            <b/>
            <sz val="9"/>
            <color indexed="81"/>
            <rFont val="Tahoma"/>
            <family val="2"/>
            <charset val="238"/>
          </rPr>
          <t>WARTOSC_NETTO</t>
        </r>
      </text>
    </comment>
    <comment ref="L10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238"/>
          </rPr>
          <t>WARTOSC_BRUTTO</t>
        </r>
      </text>
    </comment>
    <comment ref="K19" authorId="0" shapeId="0" xr:uid="{00000000-0006-0000-0200-00000C000000}">
      <text>
        <r>
          <rPr>
            <b/>
            <sz val="9"/>
            <color indexed="81"/>
            <rFont val="Tahoma"/>
            <family val="2"/>
            <charset val="238"/>
          </rPr>
          <t>pp_netto</t>
        </r>
      </text>
    </comment>
    <comment ref="L19" authorId="0" shapeId="0" xr:uid="{00000000-0006-0000-0200-00000D000000}">
      <text>
        <r>
          <rPr>
            <b/>
            <sz val="9"/>
            <color indexed="81"/>
            <rFont val="Tahoma"/>
            <family val="2"/>
            <charset val="238"/>
          </rPr>
          <t>pp_brutto</t>
        </r>
      </text>
    </comment>
    <comment ref="C21" authorId="1" shapeId="0" xr:uid="{00000000-0006-0000-0200-00000E000000}">
      <text>
        <r>
          <rPr>
            <sz val="8"/>
            <color indexed="81"/>
            <rFont val="Tahoma"/>
            <family val="2"/>
          </rPr>
          <t>pp_brutto2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biuro wszur</author>
    <author>ania</author>
  </authors>
  <commentList>
    <comment ref="A1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pp_b</t>
        </r>
      </text>
    </comment>
    <comment ref="C10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NR
tbl_poz</t>
        </r>
      </text>
    </comment>
    <comment ref="D10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38"/>
          </rPr>
          <t>NAZWA</t>
        </r>
      </text>
    </comment>
    <comment ref="E10" authorId="0" shapeId="0" xr:uid="{00000000-0006-0000-0300-000004000000}">
      <text>
        <r>
          <rPr>
            <b/>
            <sz val="9"/>
            <color indexed="81"/>
            <rFont val="Tahoma"/>
            <family val="2"/>
            <charset val="238"/>
          </rPr>
          <t>OPIS</t>
        </r>
      </text>
    </comment>
    <comment ref="F10" authorId="0" shapeId="0" xr:uid="{00000000-0006-0000-0300-000005000000}">
      <text>
        <r>
          <rPr>
            <b/>
            <sz val="9"/>
            <color indexed="81"/>
            <rFont val="Tahoma"/>
            <family val="2"/>
            <charset val="238"/>
          </rPr>
          <t>JEDNOSTKA</t>
        </r>
      </text>
    </comment>
    <comment ref="G10" authorId="0" shapeId="0" xr:uid="{00000000-0006-0000-0300-000006000000}">
      <text>
        <r>
          <rPr>
            <b/>
            <sz val="9"/>
            <color indexed="81"/>
            <rFont val="Tahoma"/>
            <family val="2"/>
            <charset val="238"/>
          </rPr>
          <t>ILOSC</t>
        </r>
      </text>
    </comment>
    <comment ref="H10" authorId="0" shapeId="0" xr:uid="{00000000-0006-0000-0300-000007000000}">
      <text>
        <r>
          <rPr>
            <b/>
            <sz val="9"/>
            <color indexed="81"/>
            <rFont val="Tahoma"/>
            <family val="2"/>
            <charset val="238"/>
          </rPr>
          <t>CENA_NETTO</t>
        </r>
      </text>
    </comment>
    <comment ref="I10" authorId="0" shapeId="0" xr:uid="{00000000-0006-0000-0300-000008000000}">
      <text>
        <r>
          <rPr>
            <b/>
            <sz val="9"/>
            <color indexed="81"/>
            <rFont val="Tahoma"/>
            <family val="2"/>
            <charset val="238"/>
          </rPr>
          <t>VAT</t>
        </r>
      </text>
    </comment>
    <comment ref="J10" authorId="0" shapeId="0" xr:uid="{00000000-0006-0000-0300-000009000000}">
      <text>
        <r>
          <rPr>
            <b/>
            <sz val="9"/>
            <color indexed="81"/>
            <rFont val="Tahoma"/>
            <family val="2"/>
            <charset val="238"/>
          </rPr>
          <t>CENA_BRUTTO</t>
        </r>
      </text>
    </comment>
    <comment ref="K10" authorId="0" shapeId="0" xr:uid="{00000000-0006-0000-0300-00000A000000}">
      <text>
        <r>
          <rPr>
            <b/>
            <sz val="9"/>
            <color indexed="81"/>
            <rFont val="Tahoma"/>
            <family val="2"/>
            <charset val="238"/>
          </rPr>
          <t>WARTOSC_NETTO</t>
        </r>
      </text>
    </comment>
    <comment ref="L10" authorId="0" shapeId="0" xr:uid="{00000000-0006-0000-0300-00000B000000}">
      <text>
        <r>
          <rPr>
            <b/>
            <sz val="9"/>
            <color indexed="81"/>
            <rFont val="Tahoma"/>
            <family val="2"/>
            <charset val="238"/>
          </rPr>
          <t>WARTOSC_BRUTTO</t>
        </r>
      </text>
    </comment>
    <comment ref="K17" authorId="0" shapeId="0" xr:uid="{00000000-0006-0000-0300-00000C000000}">
      <text>
        <r>
          <rPr>
            <b/>
            <sz val="9"/>
            <color indexed="81"/>
            <rFont val="Tahoma"/>
            <family val="2"/>
            <charset val="238"/>
          </rPr>
          <t>pp_netto</t>
        </r>
      </text>
    </comment>
    <comment ref="L17" authorId="0" shapeId="0" xr:uid="{00000000-0006-0000-0300-00000D000000}">
      <text>
        <r>
          <rPr>
            <b/>
            <sz val="9"/>
            <color indexed="81"/>
            <rFont val="Tahoma"/>
            <family val="2"/>
            <charset val="238"/>
          </rPr>
          <t>pp_brutto</t>
        </r>
      </text>
    </comment>
    <comment ref="C19" authorId="1" shapeId="0" xr:uid="{00000000-0006-0000-0300-00000E000000}">
      <text>
        <r>
          <rPr>
            <sz val="8"/>
            <color indexed="81"/>
            <rFont val="Tahoma"/>
            <family val="2"/>
          </rPr>
          <t>pp_brutto2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biuro wszur</author>
    <author>ania</author>
  </authors>
  <commentList>
    <comment ref="A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pp_b</t>
        </r>
      </text>
    </comment>
    <comment ref="C10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NR
tbl_poz</t>
        </r>
      </text>
    </comment>
    <comment ref="D10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38"/>
          </rPr>
          <t>NAZWA</t>
        </r>
      </text>
    </comment>
    <comment ref="E10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38"/>
          </rPr>
          <t>OPIS</t>
        </r>
      </text>
    </comment>
    <comment ref="F10" authorId="0" shapeId="0" xr:uid="{00000000-0006-0000-0400-000005000000}">
      <text>
        <r>
          <rPr>
            <b/>
            <sz val="9"/>
            <color indexed="81"/>
            <rFont val="Tahoma"/>
            <family val="2"/>
            <charset val="238"/>
          </rPr>
          <t>JEDNOSTKA</t>
        </r>
      </text>
    </comment>
    <comment ref="G10" authorId="0" shapeId="0" xr:uid="{00000000-0006-0000-0400-000006000000}">
      <text>
        <r>
          <rPr>
            <b/>
            <sz val="9"/>
            <color indexed="81"/>
            <rFont val="Tahoma"/>
            <family val="2"/>
            <charset val="238"/>
          </rPr>
          <t>ILOSC</t>
        </r>
      </text>
    </comment>
    <comment ref="H10" authorId="0" shapeId="0" xr:uid="{00000000-0006-0000-0400-000007000000}">
      <text>
        <r>
          <rPr>
            <b/>
            <sz val="9"/>
            <color indexed="81"/>
            <rFont val="Tahoma"/>
            <family val="2"/>
            <charset val="238"/>
          </rPr>
          <t>CENA_NETTO</t>
        </r>
      </text>
    </comment>
    <comment ref="I10" authorId="0" shapeId="0" xr:uid="{00000000-0006-0000-0400-000008000000}">
      <text>
        <r>
          <rPr>
            <b/>
            <sz val="9"/>
            <color indexed="81"/>
            <rFont val="Tahoma"/>
            <family val="2"/>
            <charset val="238"/>
          </rPr>
          <t>VAT</t>
        </r>
      </text>
    </comment>
    <comment ref="J10" authorId="0" shapeId="0" xr:uid="{00000000-0006-0000-0400-000009000000}">
      <text>
        <r>
          <rPr>
            <b/>
            <sz val="9"/>
            <color indexed="81"/>
            <rFont val="Tahoma"/>
            <family val="2"/>
            <charset val="238"/>
          </rPr>
          <t>CENA_BRUTTO</t>
        </r>
      </text>
    </comment>
    <comment ref="K10" authorId="0" shapeId="0" xr:uid="{00000000-0006-0000-0400-00000A000000}">
      <text>
        <r>
          <rPr>
            <b/>
            <sz val="9"/>
            <color indexed="81"/>
            <rFont val="Tahoma"/>
            <family val="2"/>
            <charset val="238"/>
          </rPr>
          <t>WARTOSC_NETTO</t>
        </r>
      </text>
    </comment>
    <comment ref="L10" authorId="0" shapeId="0" xr:uid="{00000000-0006-0000-0400-00000B000000}">
      <text>
        <r>
          <rPr>
            <b/>
            <sz val="9"/>
            <color indexed="81"/>
            <rFont val="Tahoma"/>
            <family val="2"/>
            <charset val="238"/>
          </rPr>
          <t>WARTOSC_BRUTTO</t>
        </r>
      </text>
    </comment>
    <comment ref="K23" authorId="0" shapeId="0" xr:uid="{00000000-0006-0000-0400-00000C000000}">
      <text>
        <r>
          <rPr>
            <b/>
            <sz val="9"/>
            <color indexed="81"/>
            <rFont val="Tahoma"/>
            <family val="2"/>
            <charset val="238"/>
          </rPr>
          <t>pp_netto</t>
        </r>
      </text>
    </comment>
    <comment ref="L23" authorId="0" shapeId="0" xr:uid="{00000000-0006-0000-0400-00000D000000}">
      <text>
        <r>
          <rPr>
            <b/>
            <sz val="9"/>
            <color indexed="81"/>
            <rFont val="Tahoma"/>
            <family val="2"/>
            <charset val="238"/>
          </rPr>
          <t>pp_brutto</t>
        </r>
      </text>
    </comment>
    <comment ref="C25" authorId="1" shapeId="0" xr:uid="{00000000-0006-0000-0400-00000E000000}">
      <text>
        <r>
          <rPr>
            <sz val="8"/>
            <color indexed="81"/>
            <rFont val="Tahoma"/>
            <family val="2"/>
          </rPr>
          <t>pp_brutto2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biuro wszur</author>
    <author>ania</author>
  </authors>
  <commentList>
    <comment ref="A1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pp_b</t>
        </r>
      </text>
    </comment>
    <comment ref="C10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NR
tbl_poz</t>
        </r>
      </text>
    </comment>
    <comment ref="D10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NAZWA</t>
        </r>
      </text>
    </comment>
    <comment ref="E10" authorId="0" shapeId="0" xr:uid="{00000000-0006-0000-0500-000004000000}">
      <text>
        <r>
          <rPr>
            <b/>
            <sz val="9"/>
            <color indexed="81"/>
            <rFont val="Tahoma"/>
            <family val="2"/>
            <charset val="238"/>
          </rPr>
          <t>OPIS</t>
        </r>
      </text>
    </comment>
    <comment ref="F10" authorId="0" shapeId="0" xr:uid="{00000000-0006-0000-0500-000005000000}">
      <text>
        <r>
          <rPr>
            <b/>
            <sz val="9"/>
            <color indexed="81"/>
            <rFont val="Tahoma"/>
            <family val="2"/>
            <charset val="238"/>
          </rPr>
          <t>JEDNOSTKA</t>
        </r>
      </text>
    </comment>
    <comment ref="G10" authorId="0" shapeId="0" xr:uid="{00000000-0006-0000-0500-000006000000}">
      <text>
        <r>
          <rPr>
            <b/>
            <sz val="9"/>
            <color indexed="81"/>
            <rFont val="Tahoma"/>
            <family val="2"/>
            <charset val="238"/>
          </rPr>
          <t>ILOSC</t>
        </r>
      </text>
    </comment>
    <comment ref="H10" authorId="0" shapeId="0" xr:uid="{00000000-0006-0000-0500-000007000000}">
      <text>
        <r>
          <rPr>
            <b/>
            <sz val="9"/>
            <color indexed="81"/>
            <rFont val="Tahoma"/>
            <family val="2"/>
            <charset val="238"/>
          </rPr>
          <t>CENA_NETTO</t>
        </r>
      </text>
    </comment>
    <comment ref="I10" authorId="0" shapeId="0" xr:uid="{00000000-0006-0000-0500-000008000000}">
      <text>
        <r>
          <rPr>
            <b/>
            <sz val="9"/>
            <color indexed="81"/>
            <rFont val="Tahoma"/>
            <family val="2"/>
            <charset val="238"/>
          </rPr>
          <t>VAT</t>
        </r>
      </text>
    </comment>
    <comment ref="J10" authorId="0" shapeId="0" xr:uid="{00000000-0006-0000-0500-000009000000}">
      <text>
        <r>
          <rPr>
            <b/>
            <sz val="9"/>
            <color indexed="81"/>
            <rFont val="Tahoma"/>
            <family val="2"/>
            <charset val="238"/>
          </rPr>
          <t>CENA_BRUTTO</t>
        </r>
      </text>
    </comment>
    <comment ref="K10" authorId="0" shapeId="0" xr:uid="{00000000-0006-0000-0500-00000A000000}">
      <text>
        <r>
          <rPr>
            <b/>
            <sz val="9"/>
            <color indexed="81"/>
            <rFont val="Tahoma"/>
            <family val="2"/>
            <charset val="238"/>
          </rPr>
          <t>WARTOSC_NETTO</t>
        </r>
      </text>
    </comment>
    <comment ref="L10" authorId="0" shapeId="0" xr:uid="{00000000-0006-0000-0500-00000B000000}">
      <text>
        <r>
          <rPr>
            <b/>
            <sz val="9"/>
            <color indexed="81"/>
            <rFont val="Tahoma"/>
            <family val="2"/>
            <charset val="238"/>
          </rPr>
          <t>WARTOSC_BRUTTO</t>
        </r>
      </text>
    </comment>
    <comment ref="K13" authorId="0" shapeId="0" xr:uid="{00000000-0006-0000-0500-00000C000000}">
      <text>
        <r>
          <rPr>
            <b/>
            <sz val="9"/>
            <color indexed="81"/>
            <rFont val="Tahoma"/>
            <family val="2"/>
            <charset val="238"/>
          </rPr>
          <t>pp_netto</t>
        </r>
      </text>
    </comment>
    <comment ref="L13" authorId="0" shapeId="0" xr:uid="{00000000-0006-0000-0500-00000D000000}">
      <text>
        <r>
          <rPr>
            <b/>
            <sz val="9"/>
            <color indexed="81"/>
            <rFont val="Tahoma"/>
            <family val="2"/>
            <charset val="238"/>
          </rPr>
          <t>pp_brutto</t>
        </r>
      </text>
    </comment>
    <comment ref="C15" authorId="1" shapeId="0" xr:uid="{00000000-0006-0000-0500-00000E000000}">
      <text>
        <r>
          <rPr>
            <sz val="8"/>
            <color indexed="81"/>
            <rFont val="Tahoma"/>
            <family val="2"/>
          </rPr>
          <t>pp_brutto2</t>
        </r>
      </text>
    </comment>
  </commentList>
</comments>
</file>

<file path=xl/sharedStrings.xml><?xml version="1.0" encoding="utf-8"?>
<sst xmlns="http://schemas.openxmlformats.org/spreadsheetml/2006/main" count="316" uniqueCount="177">
  <si>
    <t>Temat:</t>
  </si>
  <si>
    <t>NIP:</t>
  </si>
  <si>
    <t>REGON:</t>
  </si>
  <si>
    <t>ulica:</t>
  </si>
  <si>
    <t>nr domu:</t>
  </si>
  <si>
    <t>nr lokalu:</t>
  </si>
  <si>
    <t>kod:</t>
  </si>
  <si>
    <t>miejscowość:</t>
  </si>
  <si>
    <t>Cena brutto:</t>
  </si>
  <si>
    <t>1.</t>
  </si>
  <si>
    <t>2.</t>
  </si>
  <si>
    <t>3.</t>
  </si>
  <si>
    <t>4.</t>
  </si>
  <si>
    <t>Kwota VAT:</t>
  </si>
  <si>
    <t>cena brutto słownie:</t>
  </si>
  <si>
    <t>Powiat:</t>
  </si>
  <si>
    <t>Województwo:</t>
  </si>
  <si>
    <t>Bank:</t>
  </si>
  <si>
    <t>nr konta:</t>
  </si>
  <si>
    <t>a.</t>
  </si>
  <si>
    <t>b.</t>
  </si>
  <si>
    <t>*</t>
  </si>
  <si>
    <t xml:space="preserve"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1).
</t>
  </si>
  <si>
    <t>**</t>
  </si>
  <si>
    <t>***</t>
  </si>
  <si>
    <t>e.</t>
  </si>
  <si>
    <t>niepotrzebne skreślić</t>
  </si>
  <si>
    <t>Termin wykonania (w dniach):</t>
  </si>
  <si>
    <t>Okres gwarancji (w miesiącach):</t>
  </si>
  <si>
    <t>Warunki płatności (w dniach):</t>
  </si>
  <si>
    <t>Data:</t>
  </si>
  <si>
    <t>Miejscowość</t>
  </si>
  <si>
    <t>f.</t>
  </si>
  <si>
    <t>Wykonawca (nazwa)</t>
  </si>
  <si>
    <t>Numer referencyjny:</t>
  </si>
  <si>
    <t>Nazwa zamówienia:</t>
  </si>
  <si>
    <r>
      <t xml:space="preserve">Nawiązując do toczącego się postępowania o udzielenie zamówienia publicznego:
</t>
    </r>
    <r>
      <rPr>
        <b/>
        <sz val="10"/>
        <rFont val="Arial CE"/>
        <charset val="238"/>
      </rPr>
      <t>SKŁADAMY</t>
    </r>
    <r>
      <rPr>
        <sz val="10"/>
        <rFont val="Arial CE"/>
        <charset val="238"/>
      </rPr>
      <t xml:space="preserve"> ofertę na wykonanie poszczególnych części przedmiotu zamówienia za cenę:</t>
    </r>
  </si>
  <si>
    <r>
      <rPr>
        <b/>
        <sz val="10"/>
        <rFont val="Arial CE"/>
        <charset val="238"/>
      </rPr>
      <t>OŚWIADCZAMY</t>
    </r>
    <r>
      <rPr>
        <sz val="10"/>
        <rFont val="Arial CE"/>
        <charset val="238"/>
      </rPr>
      <t>, że:</t>
    </r>
  </si>
  <si>
    <r>
      <t xml:space="preserve">wypełniliśmy obowiązki informacyjne przewidziane w art. 13 lub art. 14 RODO </t>
    </r>
    <r>
      <rPr>
        <b/>
        <sz val="10"/>
        <rFont val="Arial CE"/>
        <charset val="238"/>
      </rPr>
      <t>**</t>
    </r>
    <r>
      <rPr>
        <sz val="10"/>
        <rFont val="Arial CE"/>
        <charset val="238"/>
      </rPr>
      <t xml:space="preserve"> wobec osób fizycznych, od których dane osobowe bezpośrednio lub pośrednio pozyskaliśmy w celu ubiegania się o udzielenie zamówienia publicznego w niniejszym postępowaniu </t>
    </r>
    <r>
      <rPr>
        <b/>
        <sz val="10"/>
        <rFont val="Arial CE"/>
        <charset val="238"/>
      </rPr>
      <t>***</t>
    </r>
    <r>
      <rPr>
        <sz val="10"/>
        <rFont val="Arial CE"/>
        <charset val="238"/>
      </rPr>
      <t>;</t>
    </r>
  </si>
  <si>
    <t>5.</t>
  </si>
  <si>
    <r>
      <rPr>
        <b/>
        <sz val="10"/>
        <rFont val="Arial CE"/>
        <charset val="238"/>
      </rPr>
      <t>WSKAZUJEMY</t>
    </r>
    <r>
      <rPr>
        <sz val="10"/>
        <rFont val="Arial CE"/>
        <charset val="238"/>
      </rPr>
      <t xml:space="preserve"> osobę upoważnioną do kontaktu w sprawie przedmiotowego postępowania:</t>
    </r>
  </si>
  <si>
    <t>Imię i nazwisko</t>
  </si>
  <si>
    <t>Telefon</t>
  </si>
  <si>
    <t>e-mail</t>
  </si>
  <si>
    <t>6.</t>
  </si>
  <si>
    <t>w przypadku gdy Wykonawca nie przekazuje danych osobowych innych niż bezpośrednio jego dotyczących lub zachodzi wyłączenie stosowania obowiązku informacyjnego, stosownie do art. 13 ust. 4 lub art. 14 ust. 5 RODO treści oświadczenia Wykonawca nie składa (należy usunąć treść oświadczenia przez jego wykreślenie).</t>
  </si>
  <si>
    <t>Część nr:</t>
  </si>
  <si>
    <r>
      <rPr>
        <b/>
        <sz val="10"/>
        <rFont val="Arial CE"/>
        <charset val="238"/>
      </rPr>
      <t>DOŁĄCZAMY</t>
    </r>
    <r>
      <rPr>
        <sz val="10"/>
        <rFont val="Arial CE"/>
        <charset val="238"/>
      </rPr>
      <t xml:space="preserve"> do oferty następujące załączniki, stanowiące jej integralną część:
</t>
    </r>
    <r>
      <rPr>
        <i/>
        <sz val="10"/>
        <color indexed="30"/>
        <rFont val="Arial CE"/>
        <charset val="238"/>
      </rPr>
      <t>(należy wskazać wszystkie oświadczenia / dokumenty dołączone do oferty)</t>
    </r>
  </si>
  <si>
    <t>Szczegółowy podział części zamówienia:</t>
  </si>
  <si>
    <t>4/NSU/2026</t>
  </si>
  <si>
    <t>Dostawa odzieży i obuwia roboczego</t>
  </si>
  <si>
    <t>Pozycje</t>
  </si>
  <si>
    <t>Lp</t>
  </si>
  <si>
    <t>Przedmiot zamówienia</t>
  </si>
  <si>
    <t>Opis przedmiotu zamówienia</t>
  </si>
  <si>
    <t>Jednostka</t>
  </si>
  <si>
    <t>Ilość</t>
  </si>
  <si>
    <t>Cena jednostkowa netto</t>
  </si>
  <si>
    <t>VAT (%)</t>
  </si>
  <si>
    <t>Cena jednostkowa brutto</t>
  </si>
  <si>
    <t>Wartość netto</t>
  </si>
  <si>
    <t>Wartość brutto</t>
  </si>
  <si>
    <t>Czepek</t>
  </si>
  <si>
    <t>Siateczkowy z daszkiem - z tyłu wszyta guma dopasowywująca czepek, kolor biały, rozmiar uniwersalny, skład: 65% poliester, 35% bawełna, gramatura 190g/m2 - 250g/m2, czepek musi spełniać wymogi HACCP.</t>
  </si>
  <si>
    <t>SZT</t>
  </si>
  <si>
    <t>Fartuch spożywczy damski/męski</t>
  </si>
  <si>
    <t>Długość lekko zakrywająca biodra, krótki rękaw lub długi z możliwością podwinięcia, zapinany na nierdzewne napy, dwie kieszenie umieszczone symetrycznie na dole fartucha z przodu, kolor biały, skład: bawełna 35%(+/- 5), poliester 65%(+/- 5), gramatura 170g/m2 - 190g/m2, kurczliwość 2%-5%, odporny na dezynfekcje termiczna jak i chemiczną, temperatura prania przemysłowa  95 stopni, rozmiar dostępny od 34-58, przystosowany do pracy w systemie HACCP.</t>
  </si>
  <si>
    <t>Zapaska przednia kuchenna</t>
  </si>
  <si>
    <t>Kolor czarny, długość za kolano, para wiązań na wysokości pasa, umożliwiający regulacje jego szerokości (długie paski do wiązania w talii), skład: 35% (+/- 10) bawełna 65% (+/-10) poliester, gramatura 210g/m2 - 250g/m2, prostokątna, długość do 90 cm, tkanina KLOPMAN, zapaska musi spełniać wymogi HACCP.</t>
  </si>
  <si>
    <t>Koszulka z krótkim rękawem damska</t>
  </si>
  <si>
    <t>Skład: 100% bawełna z dodatkiem elastanu, prosty krój, dekolt z lamówką w kształcie litery V, rękawy i dół wykończone obrębem, wzmocnienia wokół szyi, taśma wzmacniająca na ramionach, podkrój szyi wykończony elastycznym ściągaczem, bez szwów bocznych, kolor biały, temperatura prania 60 stopni, rozmiary: XS – 5XL.</t>
  </si>
  <si>
    <t>Koszulka z krótkim rękawem męska</t>
  </si>
  <si>
    <t>Skład: 100% bawełna  z dodatkiem elastanu, prosty krój, rękawy i dół wykończone obrębem, wzmocnienia wokół szyi, taśma wzmacniająca na ramionach, podkrój szyi wykończony elastycznym ściągaczem, bez szwów bocznych, kolor biały, temperatura prania 60 stopni, rozmiary: XS – 5XL.</t>
  </si>
  <si>
    <t>Spodnie gastronomiczne damskie/męskie</t>
  </si>
  <si>
    <t>Skład: 65% poliester, (+/- 10), 35% bawełna, (+/- 10), gramatura 175g/m2 - 210g/m2, łatwe w czyszczeniu, odporne na dezynfekcje termiczną jak i chemiczną, zapinane na guzik, rozporek zapinany na napy, posiadają elastyczny pas do regulacji rozmiaru, rozmiary: XS – 5XL.</t>
  </si>
  <si>
    <t>Spodnie gastronomiczne damskie 3/4</t>
  </si>
  <si>
    <t>Skład: 65% poliester, (+/- 10), 35% bawełna, (+/- 10), gramatura 175g/m2 - 210g/m2, długość 3/4, w pasie wszyta gumka regulująca obwód, dwie kieszenie przednie, łatwe w czyszczeniu, odporne na dezynfekcje termiczną jak i chemiczną, rozporek zapinany na napy, rozmiary: XS – 5XL.</t>
  </si>
  <si>
    <t>Kurtka ochronna polarowa damska</t>
  </si>
  <si>
    <t>Skład: 100% poliester, gramatura min. 280g/m2, ciepły, lekki, nie krępuje ruchów, niemechacący się materiał, zapinany na zamek błyskawiczny, dwie zapinane kieszenie, wysoka stójka pod szyją, regulowany dół ze sznurogumką w tunelu, kolor czarny, rozmiary: XS – 4XL.</t>
  </si>
  <si>
    <t>Kurtka ochronna polarowa męska</t>
  </si>
  <si>
    <t>Zapaska kelnerska</t>
  </si>
  <si>
    <t>Kolor czarny, może posiadać kieszonkę z przodu, długość do kolan, para wiązań na wysokości pasa, umożliwiający regulacje jego szerokości (długie paski do wiązania w talii), skład: 35% (+/- 10), bawełna, 65% (+/-10) poliester, gramatura 210g/m2 - 250g/m2, zapaska musi spełniać wymogi HACCP.</t>
  </si>
  <si>
    <t>Czapka zimowa</t>
  </si>
  <si>
    <t>Czapka do pracy i użytku codziennego, ocieplana, rodzaj materiału 100% bawełna.</t>
  </si>
  <si>
    <t>Kurtka shoftshell zimowa</t>
  </si>
  <si>
    <t>Tkanina: 100% poliester, TPU Membrana. Zapinana na zamek błyskawiczny, kieszenie zapinane na zamek, dół kurtki wykończony tunelem z regulowaną sznurogumką, kolor czarny, rozmiar: XS – 4XL, gramatura 280g/m2 - 300g/m2.</t>
  </si>
  <si>
    <t>Koszulka typ polo damska</t>
  </si>
  <si>
    <t>Kolor biały, gramatura od 180g/m2, z kołnierzem, zapinana na trzy guziki w kolorze materiału, ozdobiona lamówką, szew na ramionach wzmocniony taśmą, rozmiar dostępny od XS - 5XL.</t>
  </si>
  <si>
    <t>Koszulka typ polo męska</t>
  </si>
  <si>
    <t>Kolor biały, gramatura od 180g/m2, z kołnierzem, zapinana na trzy guziki w kolorze materiału, ozdobiona lamówką, szew na ramionach wzmociony taśmą, rozmiar dostępny od XS - 5XL.</t>
  </si>
  <si>
    <t>Spodnie kelnerskie</t>
  </si>
  <si>
    <t>Wykonane z materiału zapewniającego nieskrępowane ruchy oraz swobodny przepływ powietrza, luźny fason, prosta nogawka zakończona pęknięciem z boku, dwie kieszenie z przodu, pasek spodni z gumą i trokiem do regulacji obwodów, kolor czarny, rozmiar: XS - 3XL.</t>
  </si>
  <si>
    <t>Obuwie gastronomiczne gumowe</t>
  </si>
  <si>
    <t>Wykonane z lekkiego, elastycznego i trwałego materiału piankowego EVA, specjalna wkładka memory, anatomiczny kształt wnętrza polepszający pozycje stóp, składany pasek na piętę, antystatyczny i antypoślizgowy, podeszwa antypoślizgowa, obuwie przystosowane do prania w temperaturze do 40 stopni celcjusza, rozmiar: 35-48, kolor biały lub czarny.</t>
  </si>
  <si>
    <t>PARA</t>
  </si>
  <si>
    <t>Płaskie obuwie do obsługi jadalni</t>
  </si>
  <si>
    <t>Półbuty uniwersalne typu adidasy sportowe, ultralekkie, oddychające, bardzo wygodne z szerszą podeszwą, która zapewnia bardzo dobrą stabilność podczas chodzenia oraz posiada właściwości antypoślizgowe SRA, co zapewnia większe bezpieczeństwo użytkownika, bez podnoska, kolor czarny, rozmiar 35-46.</t>
  </si>
  <si>
    <t>Obuwie medyczne dasmkie</t>
  </si>
  <si>
    <t>Wykonane z wysokogatunkowej skóry naturalnej licowej, wsuwane, lekkie oraz elastyczne, płaska podeszwa, nosek okrągły, wyprofilowana wkładka gwarantująca stabilność i komfort, podeszwa antypoślizgowa, kolor biały, rozmiar: 35-42.</t>
  </si>
  <si>
    <t>Obuwie robocze</t>
  </si>
  <si>
    <t>Materiał skóra. Półbuty ze stalowym podnoskiem, sznurowane, lekkie, antystatyczne, podeszwa antypoślizgowa. Kolor czarny. Rozmiar 36-47.</t>
  </si>
  <si>
    <t>Rękawice robocze</t>
  </si>
  <si>
    <t>Anatomiczny kształt rękawicy zapewniający komfort i dobre dopasowanie, przędza bawełniano-poliestrowa, powłoka gumowa w części chwytnej, wykończone elastycznym ściągaczem, bezszwowe, odporność na przetarcie i rozdarcie. Rozmiar M-XL.</t>
  </si>
  <si>
    <t>Żakiet damski medyczny</t>
  </si>
  <si>
    <t>Skład: min. 35% bawełny (+/- 10), min. 65% (+/- 10), kurczliwość maksymalnie od 2% -5%, odporna na dezynfekcje chemiczną oraz termiczną, długość lekko zakrywająca biodra, krótki rękaw, zapinany na nierdzewne napy lub zamek błyskawiczny, dwie kieszenie umieszczone symetrycznie na dole żakietu z przodu, kolor: fuksja, dopuszczalna temperatura prania min. 40 stopni, rozmiar dostępny od 34-54.</t>
  </si>
  <si>
    <t>Spodnie damskie medyczne</t>
  </si>
  <si>
    <t>Skład: min. 65% bawełny (+/- 10), min. 40% poliestru (+/- 10) z dodatkiem elastanu, o gramaturze minimum 165g/m2, kurczliwość maksymalnie  od 2% -5%, odporne na dezynfekcje chemiczną oraz termiczną, spodnie typu jogger o prostym i wygodnym kroju, guma i sznurek w pasie, dwie lub trzy kieszenie wpuszczane po bokach, kolor: fuksja, dopuszczalna temperatura prania min. 40 stopni, rozmiar dostępny od 34-54.</t>
  </si>
  <si>
    <t>Bluza medyczna damska</t>
  </si>
  <si>
    <t>Bluza medyczna damska: Zakładana przez głowę, krótki rękaw, 2 skośne  kieszenie umieszczone symetrycznie na dole bluzy, w środku jednej kieszeni dodatkowa mała kieszonka, skład: min. 92%(+/-5) polyester, 8% (+/-5) spandex, temp. Prania min. 40 stopni, gramatura150 gsm, kolor śliwkowy, rozmiar dostępny XS-5XL</t>
  </si>
  <si>
    <t>szt</t>
  </si>
  <si>
    <t>Spodnie medyczne damskie</t>
  </si>
  <si>
    <t>Spodnie medyczne damskie: Krój zapewniający swobodę ruchu, typu jogger i proste, w tylnej części paska wszyta guma, z przodu regulacja za pomocą troczka, 2 lub 3 kieszenie po bokach,skład: 92%(+/-5) polyester, 8% (+/-5) spandex, temp. Prania min. 40 stopni, gramatura150 gsm, kolor śliwkowy, rozmiar dostępny XS-5XL</t>
  </si>
  <si>
    <t>Koszulka typ polo damska: Krótki rękaw, 1 kieszonka po lewej str.skład: 55%(+/-10) bawełna, 45 %(+/-10) poliester, temp. Prania min. 40 stopni gramatura175 gsm, zapięcie typu polo w literę V z trzema napami, dekolt wykńczony stójką, kolor czarny, rozmiar dostępny XS-5XL</t>
  </si>
  <si>
    <t>Obuwie medyczne damskie</t>
  </si>
  <si>
    <t>Obuwie medyczne damskie:                                     Wykonane z wysokogatunkowej skóry naturalnej licowej, wsuwane, lekkie oraz elastyczne, płaska podeszwa, nosek okrągły, wyprofilowana wkładka gwarantująca stabilność i komfort, podeszwa antypoślizgowa, kolor biały, rozmiar: 35-43</t>
  </si>
  <si>
    <t>para</t>
  </si>
  <si>
    <t>Bluza medyczna męska</t>
  </si>
  <si>
    <t>Bluza medyczna męska: Zakładana przez głowę, krótki rękaw, 2 kieszenie umieszczone symetrycznie na dole bluzy wpuszczane, skład: 92%(+/-5) polyester, 8%(+/-5) spandex, temp. Prania min. 40 stopni, kolor śliwkowy, rozmiar dostępny XS-5XL</t>
  </si>
  <si>
    <t>Spodnie medyczne męskie</t>
  </si>
  <si>
    <t>Spodnie medyczne męskie: Krój zapewniający swobodę ruchu typu jogger i proste,  w tylnej części paska wszyta guma, z przodu regulacja za pomocą troczka, 2 lub 3 kieszenie po bokach,skład: 92%(+/-5) polyester, 8%(+/-5) spandex, temp. Prania min. 40 stopni, kolor śliwkowy, rozmiar dostępny XS-5XL</t>
  </si>
  <si>
    <t>Koszulka typ polo męska: Krótki rękaw, 1 kieszonka po lewej str.skład: 55%(+/-10)bawełna, 45 %(+/-10) poliester,temp. Prania min. 40 stopni gramatura175 gsm, zapięcie typu polo w literę V z trzema napami, dekolt wykńczony stójką, kolor czarny, rozmiar dostępny XS-5XL</t>
  </si>
  <si>
    <t>Obuwie medyczne męskie</t>
  </si>
  <si>
    <t>Obuwie medyczne męskie:                                     Wykonane z wysokogatunkowej skóry naturalnej licowej, wsuwane, lekkie oraz elastyczne, płaska podeszwa, nosek okrągły, wyprofilowana wkładka gwarantująca stabilność i komfort, podeszwa antypoślizgowa, kolor biały, rozmiar: 35-47</t>
  </si>
  <si>
    <t>Spodnie damskie typu joggery wykonane z materiału zapewniającego nieskrępowane ruchy oraz swobodny przepływ powietrza. 
Luźny fason, wielofunkcyjna kieszeń na udzie, dół nogawek wykończony gumkami.
 Kolor: marine -  morski/niebieski
Gramatura: 200g/m2
Skład materiału:  67% poliester, 27% wiskoza, 6% elastyna                                                                               Rozmiary: XS – 5XL</t>
  </si>
  <si>
    <t>Bliza  damska medyczna</t>
  </si>
  <si>
    <t>Damska  medyczna, uszyta z materiałów zapewniających wygodę i nieskrępowane ruchy, lekki i przewiewny materiał, zapewniający najwyższy komfort użytkowania.                                                      Uszyta z oddychającego, rozciągliwego w 4 kierunkach materiału
Skład materiału:  67% polyester,27% wiskoza, 6% elastyna.                                                         Kolor: marine -  morski/niebieski
Gramatura: 200g/m2                                                    Rozmiary: XS – 5XL.</t>
  </si>
  <si>
    <t>Koszulka typu T-hert z krótkim rękawem damska</t>
  </si>
  <si>
    <t>Skład: 100% bawełna z dodatkiem elastanu, prosty krój, dekolt z lamówką w kształcie litery V, rękawy i dół wykończone obrębem, wzmocnienia wokół szyi, taśma wzmacniająca na ramionach, podkrój szyi wykończony elastycznym ściągaczem, bez szwów bocznych, kolor granatowy, temperatura prania 60 stopni, Rozmiary: XS – 5XL.</t>
  </si>
  <si>
    <t>Spodnie robocze</t>
  </si>
  <si>
    <t>Wykonane z materiału zapewniającego nieskrępowane ruchy oraz swobodny przepływ powietrza, luźny fason, prosta nogawka zakończona pęknięciem z boku, dwie kieszenie z przodu, pasek spodni z gumą i trokiem do regulacji obwodów, kolor granatowy, Rozmiar: XS - 3XL.</t>
  </si>
  <si>
    <t>Obuwie medyczne</t>
  </si>
  <si>
    <t>OBUWIE medyczne PIANKA - SPEŁNIAJĄCE normę ISO 20347;2012 OB SRC A E
-wykonane z EVA - ultralekkiego, wodoodpornego, zapobiegającego starzeniu się materiału, łatwego  do utrzymania w czystości
-specjalna wkładka memory
-anatomiczny kształt wnętrza cloga:
•	polepszające pozycje stóp
•	podtrzymuje biodra i kręgosłup
•	odciąża kolana - zmniejsza zmęczenie nóg
•	zmniejsza ból pleców
•	pomaga w redukcji wad postawy
-antystatyczny i antypoślizgowy  - wyposażone w antystatyczny pin i certyfikowaną podeszwę antypoślizgową
-przystosowany do prania w pralce w temperaturze do 50 stopni celcjusza
-100% polski produkt                                                                                                              Rozmiar: 35 - 43</t>
  </si>
  <si>
    <t>Bluza Polar</t>
  </si>
  <si>
    <t>Polar, 100 % poliester, wykończenie antypillingowe
 - izolujący materiał
 - krój lekko taliowany
 - wewnętrzna część lamówki wzmocniona kolorową taśmą z materiału wierzchniego
 - kostkowy zamek błyskawiczny na całej długości
 - kieszenie z kostkowym zamkiem błyskawicznym
 - dolny brzeg regulowany za pomocą elastycznego ściągacza
 - rękawy z gumką
 - wykończenie antypillingowe po zewnętrznej stronie;                                                                                                       - Rozmiar dostępny : XS-5XL</t>
  </si>
  <si>
    <t>Czapka z daszkiem</t>
  </si>
  <si>
    <t>gramatura 240 - 360 g/m2; 100 % bawełna; usztywniany daszek i przód czapki, ochrona przed słońcem; otwory wentylacyjne; zapinana na zatrzask/ mosiężnego klipsa z możliwością regulacji; kolor czarny</t>
  </si>
  <si>
    <t>szt.</t>
  </si>
  <si>
    <t>Czapka zimowa ocieplana</t>
  </si>
  <si>
    <t>Czapka ocieplana zimowa, wykonana z powłoki 100% poliestru, co gwarantuje jej trwałość i odporność na warunki atmosferyczne, czapka wywijana co umożliwia regulację jej długości według preferencji użytkownika</t>
  </si>
  <si>
    <t>Ubranie robocze 1</t>
  </si>
  <si>
    <t>Bluza polarowa: materiał: 100% poliester o gramaturze min 200g/m2, zapinana na suwak, wiatroszczelna i oddychająca, kołnierz w formie stójki
- trzy kieszenie po zewnętrznej stronie: dwie po bokach - zapięcie do wyboru i jedna na piersi zasuwana; rozmiary do wyboru przez Zamawiajacego od S do 3XL, kolor w stonowanych odcieniach do wyboru przez Zamawiajacego, z naprasownym logo Zamawiającego, Spełniająca normę EN ISO 13688.                                                                          
Spodnie do pasa: gramatura 280 -320 g/m2; materiał: max. 65% poliester, min. 35% bawełna; kieszenie: z przodu 2 boczne - zapięcie do wyboru, wielofunkcyjna kieszeń  z boku nogawki; dwie kieszenie z tyłu; uchwyt do przypięcia kluczy; spodnie zapinane na zamek i guzik; posiadają szlufki w pasie, bardzo niska kurczliwość,kieszenie na wkładki nakolannikowe, rozmiary do wyboru przez Zamawiajacego od S do 3XL, kolor w stonowanych odcieniach do wyboru przez Zamawiajacego, z naprasownym logo Zamawiającego, spełniające wymagania zgodne z normą:EN ISO 13688.</t>
  </si>
  <si>
    <t>kpl</t>
  </si>
  <si>
    <t>Ubranie robocze 2</t>
  </si>
  <si>
    <t>Bluza polarowa: materiał: 100% poliester o gramaturze min 200g/m2, zapinana na suwak, wiatroszczelna i oddychająca, kołnierz w formie stójki
- trzy kieszenie po zewnętrznej stronie: dwie po bokach - zapięcie do wyboru i jedna na piersi zasuwana; rozmiary do wyboru przez Zamawiajacego od S do 3XL, kolor w stonowanych odcieniach do wyboru przez Zamawiajacego, z naprasownym logo Zamawiającego, Spełniająca normę EN ISO 13688.                                      
Spodnie ogrodniczki:                                                                                     gramatura 280 -320 g/m2; materiał: max. 65% poliester, min. 35% bawełna; kieszenie: z przodu 2 boczne – zapięcie do wyboru, wielofunkcyjna kieszeń  z boku nogawki; dwie kieszenie z tyłu; uchwyt do przypięcia kluczy; spodnie zapinane na zamek i guzik; posiadają szlufki w pasie, bardzo niska kurczliwość,kieszenie na wkładki nakolannikowe, rozmiary do wyboru przez Zamawiajacego od S do 3XL, kolor w stonowanych odcieniach do wyboru przez Zamawiajacego, z naprasownym logo Zamawiającego, spełniające wymagania zgodne z normą:EN ISO 13688.</t>
  </si>
  <si>
    <t>Podkoszulek</t>
  </si>
  <si>
    <t>100% bawełna; gramatura minimum: 160g/m2; krótki rękaw; brak bocznych szwów; podwójne szwy na ramionach, rozmiary do wyboru przez Zamawiajacego od S do 3XL, kolor w stonowanych odcieniach do wyboru przez Zamawiajacego,z naprasownym logo Zamawiającego, spełniający wymagania zgodne z normą:EN ISO 13688.</t>
  </si>
  <si>
    <t>Obuwie robocze 1</t>
  </si>
  <si>
    <t>obuwie antyelektrostatyczne; podnosek kompozytowy 200 J; zabudowana pięta, odporność na przebicie, antypoślizgowa i olejoodporna podeszwa (odporność na oleje, benzynę i inne rozpuszczalniki organiczne) ; wierzch: skóra welurowa; podszewka: dzianina dystansowa; wyściółka: wymienna, formowana anatomicznie, rozmiary do wyboru przez Zamawiajacego od 38 do 48, kolor w stonowanych odcieniach do wyboru przez Zamawiajacego, spełniające wymagania zgodne z normą: PN-EN ISO 20345</t>
  </si>
  <si>
    <t>Obuwie robocze 2</t>
  </si>
  <si>
    <t>Trzewiki ochronne, wykonane ze skóry wodoodpornej (wierzch) z podnoskiem, wyposażone w wymienną wyściółkę, formowaną anatomicznie, posiadające właściwości antyelektrostatyczne,  podeszwa  antypoślizgowa oraz odporna na oleje,  absorpcja energii w obszarze pięty, dodatkowe zabezpieczenia w części przedniej chroniące przed uszkodzeniem obuwia, rozmiary do wyboru przez Zamawiajacego od 38 do 48, kolor w stonowanych odcieniach do wyboru przez Zamawiajacego,zgodne z wymaganiami normy PN EN ISO 20345</t>
  </si>
  <si>
    <t>Obuwie robocze zimowe</t>
  </si>
  <si>
    <t>Trzewiki ochronne, wykonane ze skóry wodoodpornej (wierzch) z podnoskiem, wyposażone w wymienną wyściółkę, formowaną anatomicznie, posiadające właściwości antyelektrostatyczne,  podeszwa  antypoślizgowa oraz odporna na oleje, , absorpcja energii w obszarze pięty, dodatkowe zabezpieczenia w części przedniej chroniące przed uszkodzeniem obuwia, obuwie ocieplane od środka, rozmiary do wyboru przez Zamawiajacego od 38 do 48, kolor w stonowanych odcieniach do wyboru przez Zamawiajacego,zgodne z wymaganiami normy PN EN ISO 20345</t>
  </si>
  <si>
    <t>Rękawice robocze ocieplane</t>
  </si>
  <si>
    <t>Wykonane z mieszanki nylonowo-poliestrowej; kat. II
powlekane spienionym lateksem; od wewnątrz ocieplane przędzą akrylową; wysoka odporność na przecięcie i rozdarcie; rozmiar do wyboru; kolor w stonowanych odcieniach do wyboru przez Zamawiajacego, spełniające wymagania zgodne z normą: PN-EN 388, PN - EN 420</t>
  </si>
  <si>
    <t>Kurtka polarowa ochronna</t>
  </si>
  <si>
    <t>Materiał: 100% poliester o gramaturze min 200g/m2, zapinana na suwak, wiatroszczelna i oddychająca, kołnierz w formie stójki
- trzy kieszenie po zewnętrznej stronie: dwie po bokach - zapięcie do wyboru i jedna na górze zasuwana; rozmiary do wyboru przez Zamawiajacego od S do 3XL, kolor w stonowanych odcieniach do wyboru przez Zamawiajacego, z naprasownym logo Zamawiającego, Spełniająca normę EN ISO 13688.</t>
  </si>
  <si>
    <t>Kurtka zimowa</t>
  </si>
  <si>
    <t>Tkanina: 100% poliester,gramatura min. 210 g/m2, skuteczna warstwa ocieplająca zapobiegająca wywiewaniu ciepła, 2 kieszenie boczne, 2 wielofunkcyjne kieszenie na piersi w tym zapinane, kaptur, regulowana szerokość mankietów na rzepy, z naprasownym logo Zamawiającego, Norma BHP: EN ISO 13688, rozmiary do wyboru przez Zamawiajacego od S do 3XL</t>
  </si>
  <si>
    <t>Ubranie robocze ocieplane</t>
  </si>
  <si>
    <t>Ocieplane ubranie ochronne: bluza do pasa + spodnie ogrodniczki, wykonane z wytrzymałej tkaniny (skład 65% poliestru i 35% bawełny) o gramaturze 200-210+/-10 g/m2 oraz mocnym zwartym splocie, poliestrowej ociepliny, od wewnątrz wykończona poliestrową pikowaną podszewką, kurtka zapinana na suwak z dodatkowym zapięciem na napy,cztery kieszenie, ubranie robocze z naprasownym logo Zamawiającego, Norma BHP: EN ISO 13688, rozmiary do wyboru przez Zamawiajacego od S do 3XL</t>
  </si>
  <si>
    <t>Koszula z długim rękawem</t>
  </si>
  <si>
    <t>Gramatura: 100 g/m2, kolor:czarny, rękaw: długi, skład materiału: 80%bawełna, 20% poliester, fason koszuli: slimowana. Jakość materiału odporna na częste pranie, starannie  i estetycznie wykonane przeszycia. Koszula logowana nadrukiem komputerowym.</t>
  </si>
  <si>
    <t>Koszula z krótkim rekawem</t>
  </si>
  <si>
    <t>Gramatura: 100 g/m2, kolor:czarny, rękaw: krótki, skład materiału: 80%bawełna, 20% poliester, fason koszuli: slimowana. Jakość materiału odporna na częste pranie, starannie  i estetycznie wykonane przeszycia. Koszula logowana nadrukiem komputerowym.</t>
  </si>
  <si>
    <t>Sprzedaż i dostawa odzieży dla personelu Działu Żywienia</t>
  </si>
  <si>
    <t>Sprzedaż i dostawa odzieży dla personelu Działu Fizjoterapii</t>
  </si>
  <si>
    <t>Odzież medyczna i robocza  - pielęgniarki, salowe, sprzątaczki, pracz - prasowacz</t>
  </si>
  <si>
    <t>Sprzedaż i dostawa odzieży dla personelu Działu Infrastruktury i Inwestycji</t>
  </si>
  <si>
    <t>Sprzedaż i dostawa odzieży dla Sekcji Marketingu i Komunikacji z Pacjentem</t>
  </si>
  <si>
    <t>FORMULARZ SZCZEGÓŁOWY</t>
  </si>
  <si>
    <r>
      <rPr>
        <b/>
        <sz val="10"/>
        <rFont val="Arial CE"/>
        <charset val="238"/>
      </rPr>
      <t>OFERUJEMY</t>
    </r>
    <r>
      <rPr>
        <sz val="10"/>
        <rFont val="Arial CE"/>
        <charset val="238"/>
      </rPr>
      <t xml:space="preserve"> wykonanie przedmiotu zamówienia zgodnie z zaproszeniem do składania ofert.</t>
    </r>
  </si>
  <si>
    <t>zapoznaliśmy się z zaproszeniem i uznajemy się za związanych z określonymi w nim postanowieniami i zasadami postępowania;</t>
  </si>
  <si>
    <t>uważamy się za związanych niniejszą ofertą na okres 30 dni od terminu składania ofert;</t>
  </si>
  <si>
    <t>zapoznaliśmy się z projektowanymi postanowieniami umowy w sprawie zamówienia publicznego i zobowiązujemy się, w przypadku wyboru naszej oferty, do zawarcia umowy na zawartych tam warunkach, w miejscu i terminie wyznaczonym przez Zamawiającego;</t>
  </si>
  <si>
    <t>czytelny podpis / podpis elektroniczny osoby uprawnionej</t>
  </si>
  <si>
    <t>…..............................................</t>
  </si>
  <si>
    <t>Oferta musi zostać podpisana przez osobę uprawnioną do reprezentowania Wykonawcy.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</si>
</sst>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[$PLN];\-#,##0.00\ [$PLN]"/>
    <numFmt numFmtId="165" formatCode="#,##0.00\ [$PLN]"/>
  </numFmts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color indexed="81"/>
      <name val="Tahoma"/>
      <family val="2"/>
    </font>
    <font>
      <sz val="8"/>
      <color indexed="81"/>
      <name val="Tahoma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i/>
      <sz val="10"/>
      <color indexed="30"/>
      <name val="Arial CE"/>
      <charset val="238"/>
    </font>
    <font>
      <b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0" fontId="3" fillId="0" borderId="0" xfId="0" applyFont="1" applyAlignment="1">
      <alignment horizontal="righ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right" vertical="top"/>
    </xf>
    <xf numFmtId="14" fontId="9" fillId="2" borderId="1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0" fillId="4" borderId="0" xfId="0" applyFill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center"/>
    </xf>
    <xf numFmtId="0" fontId="0" fillId="4" borderId="0" xfId="0" applyFill="1" applyAlignment="1">
      <alignment horizontal="left" vertical="top" wrapText="1"/>
    </xf>
    <xf numFmtId="0" fontId="0" fillId="3" borderId="0" xfId="0" applyFill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wrapText="1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 applyProtection="1">
      <alignment horizontal="left" vertical="center" wrapText="1"/>
      <protection locked="0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Alignment="1">
      <alignment horizontal="righ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49" fontId="2" fillId="2" borderId="3" xfId="0" applyNumberFormat="1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3" borderId="0" xfId="0" applyNumberFormat="1" applyFill="1" applyAlignment="1" applyProtection="1">
      <alignment vertical="center" wrapText="1"/>
      <protection locked="0"/>
    </xf>
    <xf numFmtId="0" fontId="0" fillId="3" borderId="0" xfId="0" applyFill="1" applyAlignment="1">
      <alignment vertical="center"/>
    </xf>
    <xf numFmtId="0" fontId="0" fillId="3" borderId="0" xfId="0" applyFill="1" applyAlignment="1">
      <alignment wrapText="1"/>
    </xf>
    <xf numFmtId="0" fontId="0" fillId="3" borderId="0" xfId="0" applyFill="1" applyAlignment="1" applyProtection="1">
      <alignment wrapText="1"/>
      <protection locked="0"/>
    </xf>
    <xf numFmtId="0" fontId="9" fillId="6" borderId="2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6" xfId="0" applyBorder="1"/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right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/>
    </xf>
    <xf numFmtId="165" fontId="3" fillId="0" borderId="7" xfId="0" applyNumberFormat="1" applyFont="1" applyBorder="1" applyAlignment="1" applyProtection="1">
      <alignment horizontal="left"/>
      <protection locked="0"/>
    </xf>
    <xf numFmtId="165" fontId="3" fillId="0" borderId="8" xfId="0" applyNumberFormat="1" applyFont="1" applyBorder="1" applyAlignment="1" applyProtection="1">
      <alignment horizontal="left"/>
      <protection locked="0"/>
    </xf>
    <xf numFmtId="165" fontId="3" fillId="0" borderId="9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165" fontId="3" fillId="2" borderId="2" xfId="0" applyNumberFormat="1" applyFont="1" applyFill="1" applyBorder="1" applyAlignment="1" applyProtection="1">
      <alignment horizontal="left"/>
      <protection locked="0"/>
    </xf>
    <xf numFmtId="165" fontId="3" fillId="2" borderId="3" xfId="0" applyNumberFormat="1" applyFont="1" applyFill="1" applyBorder="1" applyAlignment="1" applyProtection="1">
      <alignment horizontal="left"/>
      <protection locked="0"/>
    </xf>
    <xf numFmtId="0" fontId="3" fillId="0" borderId="4" xfId="0" applyFont="1" applyBorder="1" applyProtection="1">
      <protection locked="0"/>
    </xf>
    <xf numFmtId="0" fontId="0" fillId="7" borderId="0" xfId="0" applyFill="1"/>
    <xf numFmtId="0" fontId="9" fillId="7" borderId="0" xfId="0" applyFont="1" applyFill="1"/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0" tint="-0.14999847407452621"/>
  </sheetPr>
  <dimension ref="A1:H59"/>
  <sheetViews>
    <sheetView showGridLines="0" tabSelected="1" showRuler="0" view="pageLayout" topLeftCell="A51" zoomScaleNormal="100" workbookViewId="0">
      <selection activeCell="B65" sqref="B65"/>
    </sheetView>
  </sheetViews>
  <sheetFormatPr defaultRowHeight="12.75" x14ac:dyDescent="0.2"/>
  <cols>
    <col min="1" max="1" width="4.5703125" customWidth="1"/>
    <col min="2" max="2" width="18.85546875" customWidth="1"/>
    <col min="3" max="3" width="41" customWidth="1"/>
    <col min="4" max="4" width="21.140625" customWidth="1"/>
    <col min="5" max="5" width="19.28515625" customWidth="1"/>
    <col min="6" max="6" width="8.42578125" customWidth="1"/>
    <col min="7" max="7" width="9" customWidth="1"/>
    <col min="8" max="8" width="10.7109375" customWidth="1"/>
  </cols>
  <sheetData>
    <row r="1" spans="1:8" x14ac:dyDescent="0.2"/>
    <row r="2" spans="1:8" x14ac:dyDescent="0.2">
      <c r="D2" t="s">
        <v>31</v>
      </c>
      <c r="E2" s="11"/>
      <c r="G2" t="s">
        <v>30</v>
      </c>
      <c r="H2" s="16"/>
    </row>
    <row r="3" spans="1:8" x14ac:dyDescent="0.2">
      <c r="A3" s="57"/>
      <c r="B3" s="19" t="s">
        <v>34</v>
      </c>
      <c r="C3" s="21" t="s">
        <v>49</v>
      </c>
    </row>
    <row r="4" spans="1:8" x14ac:dyDescent="0.2">
      <c r="A4" s="57"/>
      <c r="B4" s="57"/>
      <c r="C4" s="57"/>
      <c r="D4" s="57"/>
      <c r="E4" s="57"/>
      <c r="F4" s="57"/>
      <c r="G4" s="57"/>
    </row>
    <row r="5" spans="1:8" ht="48.75" customHeight="1" x14ac:dyDescent="0.2">
      <c r="A5" s="57"/>
      <c r="B5" s="20" t="s">
        <v>35</v>
      </c>
      <c r="C5" s="58" t="s">
        <v>50</v>
      </c>
      <c r="D5" s="58"/>
      <c r="E5" s="58"/>
      <c r="F5" s="58"/>
      <c r="G5" s="58"/>
      <c r="H5" s="59"/>
    </row>
    <row r="7" spans="1:8" x14ac:dyDescent="0.2">
      <c r="B7" s="4" t="s">
        <v>33</v>
      </c>
      <c r="C7" s="60"/>
      <c r="D7" s="61"/>
      <c r="E7" s="61"/>
      <c r="F7" s="61"/>
      <c r="G7" s="61"/>
      <c r="H7" s="62"/>
    </row>
    <row r="9" spans="1:8" x14ac:dyDescent="0.2">
      <c r="B9" s="4" t="s">
        <v>3</v>
      </c>
      <c r="C9" s="11"/>
      <c r="D9" s="4" t="s">
        <v>4</v>
      </c>
      <c r="E9" s="11"/>
      <c r="F9" s="4" t="s">
        <v>5</v>
      </c>
      <c r="G9" s="49"/>
      <c r="H9" s="51"/>
    </row>
    <row r="10" spans="1:8" x14ac:dyDescent="0.2">
      <c r="B10" s="4" t="s">
        <v>6</v>
      </c>
      <c r="C10" s="11"/>
      <c r="D10" s="63" t="s">
        <v>7</v>
      </c>
      <c r="E10" s="63"/>
      <c r="F10" s="49"/>
      <c r="G10" s="50"/>
      <c r="H10" s="51"/>
    </row>
    <row r="11" spans="1:8" x14ac:dyDescent="0.2">
      <c r="B11" s="4" t="s">
        <v>15</v>
      </c>
      <c r="C11" s="11"/>
      <c r="D11" s="63" t="s">
        <v>16</v>
      </c>
      <c r="E11" s="63"/>
      <c r="F11" s="49"/>
      <c r="G11" s="50"/>
      <c r="H11" s="51"/>
    </row>
    <row r="13" spans="1:8" x14ac:dyDescent="0.2">
      <c r="B13" s="4" t="s">
        <v>1</v>
      </c>
      <c r="C13" s="11"/>
      <c r="D13" s="4" t="s">
        <v>2</v>
      </c>
      <c r="E13" s="64"/>
      <c r="F13" s="65"/>
      <c r="G13" s="65"/>
      <c r="H13" s="51"/>
    </row>
    <row r="15" spans="1:8" x14ac:dyDescent="0.2">
      <c r="B15" s="4" t="s">
        <v>17</v>
      </c>
      <c r="C15" s="12"/>
      <c r="D15" s="10" t="s">
        <v>18</v>
      </c>
      <c r="E15" s="64"/>
      <c r="F15" s="66"/>
      <c r="G15" s="66"/>
      <c r="H15" s="67"/>
    </row>
    <row r="16" spans="1:8" x14ac:dyDescent="0.2">
      <c r="C16" s="1"/>
      <c r="D16" s="1"/>
      <c r="E16" s="1"/>
      <c r="F16" s="1"/>
      <c r="G16" s="1"/>
    </row>
    <row r="17" spans="1:8" s="22" customFormat="1" ht="39.950000000000003" customHeight="1" x14ac:dyDescent="0.2">
      <c r="A17" s="4" t="s">
        <v>9</v>
      </c>
      <c r="B17" s="53" t="s">
        <v>36</v>
      </c>
      <c r="C17" s="53"/>
      <c r="D17" s="53"/>
      <c r="E17" s="53"/>
      <c r="F17" s="53"/>
      <c r="G17" s="53"/>
      <c r="H17" s="53"/>
    </row>
    <row r="18" spans="1:8" x14ac:dyDescent="0.2">
      <c r="B18" s="6"/>
      <c r="C18" s="6"/>
      <c r="D18" s="6"/>
      <c r="E18" s="6"/>
      <c r="F18" s="6"/>
      <c r="G18" s="6"/>
    </row>
    <row r="19" spans="1:8" x14ac:dyDescent="0.2">
      <c r="B19" s="8" t="s">
        <v>46</v>
      </c>
      <c r="C19" s="8" t="s">
        <v>0</v>
      </c>
      <c r="D19" s="8" t="s">
        <v>8</v>
      </c>
      <c r="E19" s="8" t="s">
        <v>13</v>
      </c>
      <c r="F19" s="6"/>
      <c r="G19" s="6"/>
    </row>
    <row r="20" spans="1:8" ht="24.75" customHeight="1" x14ac:dyDescent="0.2">
      <c r="B20" s="7">
        <f>'Część 1'!$C$2</f>
        <v>1</v>
      </c>
      <c r="C20" s="7" t="str">
        <f>'Część 1'!$C$4</f>
        <v>Sprzedaż i dostawa odzieży dla personelu Działu Żywienia</v>
      </c>
      <c r="D20" s="9">
        <f>'Część 1'!$C$35</f>
        <v>0</v>
      </c>
      <c r="E20" s="9">
        <f>'Część 1'!$I$35</f>
        <v>0</v>
      </c>
      <c r="F20" s="6"/>
      <c r="G20" s="6"/>
    </row>
    <row r="21" spans="1:8" ht="24.75" customHeight="1" x14ac:dyDescent="0.2">
      <c r="B21" s="7">
        <f>'Część 2'!$C$2</f>
        <v>2</v>
      </c>
      <c r="C21" s="7" t="str">
        <f>'Część 2'!$C$4</f>
        <v>Sprzedaż i dostawa odzieży dla personelu Działu Fizjoterapii</v>
      </c>
      <c r="D21" s="9">
        <f>'Część 2'!$C$21</f>
        <v>0</v>
      </c>
      <c r="E21" s="9">
        <f>'Część 2'!$I$21</f>
        <v>0</v>
      </c>
      <c r="F21" s="6"/>
      <c r="G21" s="6"/>
    </row>
    <row r="22" spans="1:8" ht="24.75" customHeight="1" x14ac:dyDescent="0.2">
      <c r="B22" s="7">
        <f>'Część 3'!$C$2</f>
        <v>3</v>
      </c>
      <c r="C22" s="7" t="str">
        <f>'Część 3'!$C$4</f>
        <v>Odzież medyczna i robocza  - pielęgniarki, salowe, sprzątaczki, pracz - prasowacz</v>
      </c>
      <c r="D22" s="9">
        <f>'Część 3'!$C$19</f>
        <v>0</v>
      </c>
      <c r="E22" s="9">
        <f>'Część 3'!$I$19</f>
        <v>0</v>
      </c>
      <c r="F22" s="6"/>
      <c r="G22" s="6"/>
    </row>
    <row r="23" spans="1:8" ht="24.75" customHeight="1" x14ac:dyDescent="0.2">
      <c r="B23" s="7">
        <f>'Część 4'!$C$2</f>
        <v>4</v>
      </c>
      <c r="C23" s="7" t="str">
        <f>'Część 4'!$C$4</f>
        <v>Sprzedaż i dostawa odzieży dla personelu Działu Infrastruktury i Inwestycji</v>
      </c>
      <c r="D23" s="9">
        <f>'Część 4'!$C$25</f>
        <v>0</v>
      </c>
      <c r="E23" s="9">
        <f>'Część 4'!$I$25</f>
        <v>0</v>
      </c>
      <c r="F23" s="6"/>
      <c r="G23" s="6"/>
    </row>
    <row r="24" spans="1:8" ht="24.75" customHeight="1" x14ac:dyDescent="0.2">
      <c r="B24" s="7">
        <f>'Część 5'!$C$2</f>
        <v>5</v>
      </c>
      <c r="C24" s="7" t="str">
        <f>'Część 5'!$C$4</f>
        <v>Sprzedaż i dostawa odzieży dla Sekcji Marketingu i Komunikacji z Pacjentem</v>
      </c>
      <c r="D24" s="9">
        <f>'Część 5'!$C$15</f>
        <v>0</v>
      </c>
      <c r="E24" s="9">
        <f>'Część 5'!$I$15</f>
        <v>0</v>
      </c>
      <c r="F24" s="6"/>
      <c r="G24" s="6"/>
    </row>
    <row r="26" spans="1:8" ht="24.95" customHeight="1" x14ac:dyDescent="0.2">
      <c r="A26" s="23" t="s">
        <v>10</v>
      </c>
      <c r="B26" s="68" t="s">
        <v>170</v>
      </c>
      <c r="C26" s="68"/>
      <c r="D26" s="68"/>
      <c r="E26" s="68"/>
      <c r="F26" s="68"/>
      <c r="G26" s="68"/>
      <c r="H26" s="69"/>
    </row>
    <row r="27" spans="1:8" ht="3.75" hidden="1" customHeight="1" x14ac:dyDescent="0.2">
      <c r="A27" s="24"/>
      <c r="B27" s="25"/>
      <c r="C27" s="25"/>
      <c r="D27" s="25"/>
      <c r="E27" s="25"/>
      <c r="F27" s="25"/>
      <c r="G27" s="25"/>
    </row>
    <row r="28" spans="1:8" ht="12.75" hidden="1" customHeight="1" x14ac:dyDescent="0.2">
      <c r="A28" s="24"/>
      <c r="B28" s="25"/>
      <c r="C28" s="25"/>
      <c r="D28" s="25"/>
      <c r="E28" s="25"/>
      <c r="F28" s="25"/>
      <c r="G28" s="25"/>
    </row>
    <row r="29" spans="1:8" ht="12.75" hidden="1" customHeight="1" x14ac:dyDescent="0.2">
      <c r="A29" s="24"/>
      <c r="B29" s="25"/>
      <c r="C29" s="25"/>
      <c r="D29" s="25"/>
      <c r="E29" s="25"/>
      <c r="F29" s="25"/>
      <c r="G29" s="25"/>
    </row>
    <row r="30" spans="1:8" ht="12.75" hidden="1" customHeight="1" x14ac:dyDescent="0.2">
      <c r="A30" s="24"/>
      <c r="B30" s="25"/>
      <c r="C30" s="25"/>
      <c r="D30" s="25"/>
      <c r="E30" s="25"/>
      <c r="F30" s="25"/>
      <c r="G30" s="25"/>
    </row>
    <row r="31" spans="1:8" ht="12.75" hidden="1" customHeight="1" x14ac:dyDescent="0.2">
      <c r="A31" s="24"/>
      <c r="B31" s="25"/>
      <c r="C31" s="25"/>
      <c r="D31" s="25"/>
      <c r="E31" s="25"/>
      <c r="F31" s="25"/>
      <c r="G31" s="25"/>
    </row>
    <row r="32" spans="1:8" ht="12.75" hidden="1" customHeight="1" x14ac:dyDescent="0.2">
      <c r="A32" s="24"/>
      <c r="B32" s="24"/>
      <c r="C32" s="24"/>
      <c r="D32" s="24"/>
      <c r="E32" s="24"/>
      <c r="F32" s="24"/>
      <c r="G32" s="24"/>
    </row>
    <row r="33" spans="1:8" x14ac:dyDescent="0.2">
      <c r="A33" s="52"/>
      <c r="B33" s="52"/>
      <c r="C33" s="52"/>
      <c r="D33" s="52"/>
      <c r="E33" s="52"/>
      <c r="F33" s="52"/>
      <c r="G33" s="52"/>
      <c r="H33" s="52"/>
    </row>
    <row r="34" spans="1:8" ht="24.75" customHeight="1" x14ac:dyDescent="0.2">
      <c r="A34" s="26" t="s">
        <v>11</v>
      </c>
      <c r="B34" s="42" t="s">
        <v>37</v>
      </c>
      <c r="C34" s="42"/>
      <c r="D34" s="42"/>
      <c r="E34" s="42"/>
      <c r="F34" s="42"/>
      <c r="G34" s="42"/>
      <c r="H34" s="70"/>
    </row>
    <row r="35" spans="1:8" s="27" customFormat="1" ht="24.95" customHeight="1" x14ac:dyDescent="0.2">
      <c r="A35" s="26" t="s">
        <v>19</v>
      </c>
      <c r="B35" s="54" t="s">
        <v>171</v>
      </c>
      <c r="C35" s="54"/>
      <c r="D35" s="54"/>
      <c r="E35" s="54"/>
      <c r="F35" s="54"/>
      <c r="G35" s="54"/>
      <c r="H35" s="54"/>
    </row>
    <row r="36" spans="1:8" ht="25.5" customHeight="1" x14ac:dyDescent="0.2">
      <c r="A36" s="26" t="s">
        <v>20</v>
      </c>
      <c r="B36" s="42" t="s">
        <v>172</v>
      </c>
      <c r="C36" s="42"/>
      <c r="D36" s="42"/>
      <c r="E36" s="42"/>
      <c r="F36" s="42"/>
      <c r="G36" s="42"/>
      <c r="H36" s="71"/>
    </row>
    <row r="37" spans="1:8" ht="9.9499999999999993" customHeight="1" x14ac:dyDescent="0.2">
      <c r="A37" s="17"/>
      <c r="B37" s="28"/>
      <c r="C37" s="18"/>
      <c r="D37" s="28"/>
      <c r="E37" s="28"/>
      <c r="F37" s="28"/>
      <c r="G37" s="28"/>
      <c r="H37" s="28"/>
    </row>
    <row r="38" spans="1:8" ht="35.1" customHeight="1" x14ac:dyDescent="0.2">
      <c r="A38" s="15" t="s">
        <v>25</v>
      </c>
      <c r="B38" s="47" t="s">
        <v>173</v>
      </c>
      <c r="C38" s="47"/>
      <c r="D38" s="47"/>
      <c r="E38" s="47"/>
      <c r="F38" s="47"/>
      <c r="G38" s="47"/>
      <c r="H38" s="47"/>
    </row>
    <row r="39" spans="1:8" ht="30" customHeight="1" x14ac:dyDescent="0.2">
      <c r="A39" s="15" t="s">
        <v>32</v>
      </c>
      <c r="B39" s="47" t="s">
        <v>38</v>
      </c>
      <c r="C39" s="47"/>
      <c r="D39" s="47"/>
      <c r="E39" s="47"/>
      <c r="F39" s="47"/>
      <c r="G39" s="47"/>
      <c r="H39" s="47"/>
    </row>
    <row r="40" spans="1:8" x14ac:dyDescent="0.2">
      <c r="A40" s="43"/>
      <c r="B40" s="43"/>
      <c r="C40" s="43"/>
      <c r="D40" s="43"/>
      <c r="E40" s="43"/>
      <c r="F40" s="43"/>
      <c r="G40" s="43"/>
      <c r="H40" s="43"/>
    </row>
    <row r="41" spans="1:8" ht="12.75" customHeight="1" x14ac:dyDescent="0.2">
      <c r="A41" s="56"/>
      <c r="B41" s="56"/>
      <c r="C41" s="56"/>
      <c r="D41" s="56"/>
      <c r="E41" s="56"/>
      <c r="F41" s="56"/>
      <c r="G41" s="56"/>
      <c r="H41" s="56"/>
    </row>
    <row r="42" spans="1:8" s="27" customFormat="1" ht="24.95" customHeight="1" x14ac:dyDescent="0.2">
      <c r="A42" s="26" t="s">
        <v>39</v>
      </c>
      <c r="B42" s="55" t="s">
        <v>40</v>
      </c>
      <c r="C42" s="55"/>
      <c r="D42" s="55"/>
      <c r="E42" s="55"/>
      <c r="F42" s="55"/>
      <c r="G42" s="55"/>
      <c r="H42" s="55"/>
    </row>
    <row r="43" spans="1:8" ht="24.95" customHeight="1" x14ac:dyDescent="0.2">
      <c r="A43" s="5"/>
      <c r="B43" s="30" t="s">
        <v>41</v>
      </c>
      <c r="C43" s="40"/>
      <c r="D43" s="40"/>
      <c r="E43" s="40"/>
      <c r="F43" s="40"/>
      <c r="G43" s="40"/>
      <c r="H43" s="40"/>
    </row>
    <row r="44" spans="1:8" ht="24.95" customHeight="1" x14ac:dyDescent="0.2">
      <c r="A44" s="5"/>
      <c r="B44" s="30" t="s">
        <v>42</v>
      </c>
      <c r="C44" s="40"/>
      <c r="D44" s="40"/>
      <c r="E44" s="40"/>
      <c r="F44" s="40"/>
      <c r="G44" s="40"/>
      <c r="H44" s="40"/>
    </row>
    <row r="45" spans="1:8" ht="24.95" customHeight="1" x14ac:dyDescent="0.2">
      <c r="B45" s="31" t="s">
        <v>43</v>
      </c>
      <c r="C45" s="40"/>
      <c r="D45" s="40"/>
      <c r="E45" s="40"/>
      <c r="F45" s="40"/>
      <c r="G45" s="40"/>
      <c r="H45" s="40"/>
    </row>
    <row r="46" spans="1:8" ht="12.75" customHeight="1" x14ac:dyDescent="0.2">
      <c r="A46" s="5"/>
      <c r="B46" s="5"/>
      <c r="C46" s="5"/>
      <c r="D46" s="5"/>
      <c r="E46" s="5"/>
      <c r="F46" s="5"/>
      <c r="G46" s="5"/>
      <c r="H46" s="5"/>
    </row>
    <row r="47" spans="1:8" ht="27.95" customHeight="1" x14ac:dyDescent="0.2">
      <c r="A47" s="15" t="s">
        <v>44</v>
      </c>
      <c r="B47" s="42" t="s">
        <v>47</v>
      </c>
      <c r="C47" s="42"/>
      <c r="D47" s="42"/>
      <c r="E47" s="42"/>
      <c r="F47" s="42"/>
      <c r="G47" s="42"/>
      <c r="H47" s="42"/>
    </row>
    <row r="48" spans="1:8" ht="27.95" customHeight="1" x14ac:dyDescent="0.2">
      <c r="A48" s="24"/>
      <c r="B48" s="42" t="s">
        <v>9</v>
      </c>
      <c r="C48" s="42"/>
      <c r="D48" s="42"/>
      <c r="E48" s="42"/>
      <c r="F48" s="42"/>
      <c r="G48" s="42"/>
      <c r="H48" s="42"/>
    </row>
    <row r="49" spans="1:8" ht="27.95" customHeight="1" x14ac:dyDescent="0.2">
      <c r="A49" s="24"/>
      <c r="B49" s="42" t="s">
        <v>10</v>
      </c>
      <c r="C49" s="42"/>
      <c r="D49" s="42"/>
      <c r="E49" s="42"/>
      <c r="F49" s="42"/>
      <c r="G49" s="42"/>
      <c r="H49" s="42"/>
    </row>
    <row r="50" spans="1:8" ht="27.95" customHeight="1" x14ac:dyDescent="0.2">
      <c r="A50" s="24"/>
      <c r="B50" s="42" t="s">
        <v>11</v>
      </c>
      <c r="C50" s="42"/>
      <c r="D50" s="42"/>
      <c r="E50" s="42"/>
      <c r="F50" s="42"/>
      <c r="G50" s="42"/>
      <c r="H50" s="42"/>
    </row>
    <row r="51" spans="1:8" ht="27.95" customHeight="1" x14ac:dyDescent="0.2">
      <c r="A51" s="24"/>
      <c r="B51" s="42" t="s">
        <v>12</v>
      </c>
      <c r="C51" s="42"/>
      <c r="D51" s="42"/>
      <c r="E51" s="42"/>
      <c r="F51" s="42"/>
      <c r="G51" s="42"/>
      <c r="H51" s="42"/>
    </row>
    <row r="52" spans="1:8" x14ac:dyDescent="0.2">
      <c r="A52" s="43"/>
      <c r="B52" s="43"/>
      <c r="C52" s="43"/>
      <c r="D52" s="43"/>
      <c r="E52" s="43"/>
      <c r="F52" s="43"/>
      <c r="G52" s="43"/>
      <c r="H52" s="43"/>
    </row>
    <row r="53" spans="1:8" x14ac:dyDescent="0.2">
      <c r="A53" s="29"/>
      <c r="B53" s="29"/>
      <c r="C53" s="29"/>
      <c r="D53" s="29"/>
      <c r="E53" s="44" t="s">
        <v>175</v>
      </c>
      <c r="F53" s="44"/>
      <c r="G53" s="29"/>
      <c r="H53" s="29"/>
    </row>
    <row r="54" spans="1:8" ht="33" customHeight="1" x14ac:dyDescent="0.2">
      <c r="A54" s="29"/>
      <c r="B54" s="29"/>
      <c r="C54" s="29"/>
      <c r="D54" s="29"/>
      <c r="E54" s="45" t="s">
        <v>174</v>
      </c>
      <c r="F54" s="45"/>
      <c r="G54" s="29"/>
      <c r="H54" s="29"/>
    </row>
    <row r="55" spans="1:8" x14ac:dyDescent="0.2">
      <c r="A55" s="29"/>
      <c r="B55" s="29"/>
      <c r="C55" s="29"/>
      <c r="D55" s="29"/>
      <c r="E55" s="29"/>
      <c r="F55" s="29"/>
      <c r="G55" s="29"/>
      <c r="H55" s="29"/>
    </row>
    <row r="56" spans="1:8" ht="24.95" customHeight="1" x14ac:dyDescent="0.2">
      <c r="A56" s="26" t="s">
        <v>21</v>
      </c>
      <c r="B56" s="46" t="s">
        <v>26</v>
      </c>
      <c r="C56" s="46"/>
      <c r="D56" s="46"/>
      <c r="E56" s="46"/>
      <c r="F56" s="46"/>
      <c r="G56" s="46"/>
      <c r="H56" s="46"/>
    </row>
    <row r="57" spans="1:8" ht="45" customHeight="1" x14ac:dyDescent="0.2">
      <c r="A57" s="15" t="s">
        <v>23</v>
      </c>
      <c r="B57" s="47" t="s">
        <v>22</v>
      </c>
      <c r="C57" s="48"/>
      <c r="D57" s="48"/>
      <c r="E57" s="48"/>
      <c r="F57" s="48"/>
      <c r="G57" s="48"/>
      <c r="H57" s="48"/>
    </row>
    <row r="58" spans="1:8" ht="41.25" customHeight="1" x14ac:dyDescent="0.2">
      <c r="A58" s="15" t="s">
        <v>24</v>
      </c>
      <c r="B58" s="41" t="s">
        <v>45</v>
      </c>
      <c r="C58" s="41"/>
      <c r="D58" s="41"/>
      <c r="E58" s="41"/>
      <c r="F58" s="41"/>
      <c r="G58" s="41"/>
      <c r="H58" s="41"/>
    </row>
    <row r="59" spans="1:8" x14ac:dyDescent="0.2">
      <c r="B59" s="92" t="s">
        <v>176</v>
      </c>
      <c r="C59" s="92"/>
      <c r="D59" s="92"/>
      <c r="E59" s="91"/>
      <c r="F59" s="91"/>
      <c r="G59" s="91"/>
      <c r="H59" s="91"/>
    </row>
  </sheetData>
  <mergeCells count="36">
    <mergeCell ref="A3:A5"/>
    <mergeCell ref="B4:G4"/>
    <mergeCell ref="C5:H5"/>
    <mergeCell ref="C7:H7"/>
    <mergeCell ref="F10:H10"/>
    <mergeCell ref="D10:E10"/>
    <mergeCell ref="G9:H9"/>
    <mergeCell ref="F11:H11"/>
    <mergeCell ref="A33:H33"/>
    <mergeCell ref="B17:H17"/>
    <mergeCell ref="B35:H35"/>
    <mergeCell ref="B42:H42"/>
    <mergeCell ref="A40:H40"/>
    <mergeCell ref="B39:H39"/>
    <mergeCell ref="A41:H41"/>
    <mergeCell ref="B38:H38"/>
    <mergeCell ref="E13:H13"/>
    <mergeCell ref="E15:H15"/>
    <mergeCell ref="B26:H26"/>
    <mergeCell ref="B34:H34"/>
    <mergeCell ref="B36:H36"/>
    <mergeCell ref="D11:E11"/>
    <mergeCell ref="C43:H43"/>
    <mergeCell ref="C44:H44"/>
    <mergeCell ref="B58:H58"/>
    <mergeCell ref="B50:H50"/>
    <mergeCell ref="B48:H48"/>
    <mergeCell ref="B51:H51"/>
    <mergeCell ref="B47:H47"/>
    <mergeCell ref="C45:H45"/>
    <mergeCell ref="A52:H52"/>
    <mergeCell ref="E53:F53"/>
    <mergeCell ref="E54:F54"/>
    <mergeCell ref="B56:H56"/>
    <mergeCell ref="B57:H57"/>
    <mergeCell ref="B49:H4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5" orientation="landscape" horizontalDpi="300" verticalDpi="300" r:id="rId1"/>
  <headerFooter alignWithMargins="0">
    <oddHeader>&amp;C&amp;"Arial CE,Pogrubiony"&amp;16FORMULARZ OFERTOWY&amp;RZałącznik nr  1 do zaproszenia</oddHeader>
    <oddFooter>&amp;LSystem ProPublico&amp;C&amp;"Arial CE,Pogrubiony"&amp;A&amp;RStrona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92D050"/>
  </sheetPr>
  <dimension ref="A1:P44"/>
  <sheetViews>
    <sheetView workbookViewId="0">
      <selection activeCell="C36" sqref="C36:K36"/>
    </sheetView>
  </sheetViews>
  <sheetFormatPr defaultRowHeight="12.75" x14ac:dyDescent="0.2"/>
  <cols>
    <col min="1" max="1" width="6.140625" customWidth="1"/>
    <col min="2" max="2" width="24.7109375" customWidth="1"/>
    <col min="3" max="3" width="13.7109375" customWidth="1"/>
    <col min="4" max="4" width="21" customWidth="1"/>
    <col min="5" max="5" width="21.5703125" customWidth="1"/>
    <col min="6" max="6" width="18.42578125" customWidth="1"/>
    <col min="7" max="7" width="21.140625" customWidth="1"/>
    <col min="8" max="8" width="20.7109375" customWidth="1"/>
    <col min="9" max="9" width="19.85546875" customWidth="1"/>
    <col min="10" max="10" width="18.140625" customWidth="1"/>
    <col min="11" max="11" width="17.7109375" customWidth="1"/>
    <col min="12" max="12" width="20.28515625" customWidth="1"/>
    <col min="13" max="13" width="17.5703125" customWidth="1"/>
    <col min="14" max="14" width="22" customWidth="1"/>
    <col min="15" max="15" width="18" customWidth="1"/>
    <col min="16" max="16" width="18.5703125" customWidth="1"/>
  </cols>
  <sheetData>
    <row r="1" spans="1:16" x14ac:dyDescent="0.2"/>
    <row r="2" spans="1:16" x14ac:dyDescent="0.2">
      <c r="B2" s="3" t="s">
        <v>46</v>
      </c>
      <c r="C2" s="32">
        <v>1</v>
      </c>
      <c r="G2" s="72" t="s">
        <v>169</v>
      </c>
      <c r="H2" s="73"/>
    </row>
    <row r="3" spans="1:16" x14ac:dyDescent="0.2">
      <c r="A3" s="3"/>
      <c r="B3" s="4"/>
      <c r="C3" s="5"/>
    </row>
    <row r="4" spans="1:16" ht="37.5" customHeight="1" x14ac:dyDescent="0.2">
      <c r="A4" s="79" t="s">
        <v>0</v>
      </c>
      <c r="B4" s="75"/>
      <c r="C4" s="80" t="s">
        <v>164</v>
      </c>
      <c r="D4" s="81"/>
      <c r="E4" s="81"/>
      <c r="F4" s="81"/>
      <c r="G4" s="81"/>
      <c r="H4" s="81"/>
      <c r="I4" s="81"/>
      <c r="J4" s="81"/>
      <c r="K4" s="82"/>
      <c r="L4" s="2"/>
      <c r="M4" s="2"/>
      <c r="N4" s="2"/>
      <c r="O4" s="2"/>
      <c r="P4" s="2"/>
    </row>
    <row r="5" spans="1:16" x14ac:dyDescent="0.2">
      <c r="A5" s="3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3"/>
      <c r="B6" s="33"/>
      <c r="C6" s="87" t="s">
        <v>48</v>
      </c>
      <c r="D6" s="87"/>
      <c r="E6" s="87"/>
      <c r="F6" s="87"/>
      <c r="G6" s="87"/>
      <c r="H6" s="87"/>
      <c r="I6" s="87"/>
      <c r="J6" s="87"/>
      <c r="K6" s="87"/>
      <c r="L6" s="27"/>
      <c r="M6" s="2"/>
      <c r="N6" s="2"/>
      <c r="O6" s="2"/>
      <c r="P6" s="2"/>
    </row>
    <row r="7" spans="1:16" s="13" customFormat="1" x14ac:dyDescent="0.2"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s="13" customFormat="1" x14ac:dyDescent="0.2">
      <c r="C8" s="34" t="s">
        <v>51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s="13" customFormat="1" x14ac:dyDescent="0.2"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s="13" customFormat="1" ht="25.5" x14ac:dyDescent="0.2">
      <c r="C10" s="36" t="s">
        <v>52</v>
      </c>
      <c r="D10" s="38" t="s">
        <v>53</v>
      </c>
      <c r="E10" s="38" t="s">
        <v>54</v>
      </c>
      <c r="F10" s="38" t="s">
        <v>55</v>
      </c>
      <c r="G10" s="38" t="s">
        <v>56</v>
      </c>
      <c r="H10" s="38" t="s">
        <v>57</v>
      </c>
      <c r="I10" s="38" t="s">
        <v>58</v>
      </c>
      <c r="J10" s="38" t="s">
        <v>59</v>
      </c>
      <c r="K10" s="38" t="s">
        <v>60</v>
      </c>
      <c r="L10" s="38" t="s">
        <v>61</v>
      </c>
      <c r="M10" s="14"/>
      <c r="N10" s="14"/>
      <c r="O10" s="14"/>
      <c r="P10" s="14"/>
    </row>
    <row r="11" spans="1:16" s="13" customFormat="1" ht="153" x14ac:dyDescent="0.2">
      <c r="C11" s="35">
        <v>1</v>
      </c>
      <c r="D11" s="37" t="s">
        <v>62</v>
      </c>
      <c r="E11" s="37" t="s">
        <v>63</v>
      </c>
      <c r="F11" s="37" t="s">
        <v>64</v>
      </c>
      <c r="G11" s="37">
        <v>42</v>
      </c>
      <c r="H11" s="39"/>
      <c r="I11" s="39"/>
      <c r="J11" s="37">
        <f t="shared" ref="J11:J32" si="0">ROUND(ROUND(H11,2)*(1+ROUND(I11,2)/100),2)</f>
        <v>0</v>
      </c>
      <c r="K11" s="37">
        <f t="shared" ref="K11:K32" si="1">ROUND(G11*ROUND(H11,2),2)</f>
        <v>0</v>
      </c>
      <c r="L11" s="37">
        <f t="shared" ref="L11:L32" si="2">ROUND(K11*(1+ROUND(I11,2)/100),2)</f>
        <v>0</v>
      </c>
      <c r="M11" s="14"/>
      <c r="N11" s="14"/>
      <c r="O11" s="14"/>
      <c r="P11" s="14"/>
    </row>
    <row r="12" spans="1:16" s="13" customFormat="1" ht="293.25" x14ac:dyDescent="0.2">
      <c r="C12" s="35">
        <v>2</v>
      </c>
      <c r="D12" s="37" t="s">
        <v>65</v>
      </c>
      <c r="E12" s="37" t="s">
        <v>66</v>
      </c>
      <c r="F12" s="37" t="s">
        <v>64</v>
      </c>
      <c r="G12" s="37">
        <v>84</v>
      </c>
      <c r="H12" s="39"/>
      <c r="I12" s="39"/>
      <c r="J12" s="37">
        <f t="shared" si="0"/>
        <v>0</v>
      </c>
      <c r="K12" s="37">
        <f t="shared" si="1"/>
        <v>0</v>
      </c>
      <c r="L12" s="37">
        <f t="shared" si="2"/>
        <v>0</v>
      </c>
      <c r="M12" s="14"/>
      <c r="N12" s="14"/>
      <c r="O12" s="14"/>
      <c r="P12" s="14"/>
    </row>
    <row r="13" spans="1:16" s="13" customFormat="1" ht="191.25" x14ac:dyDescent="0.2">
      <c r="C13" s="35">
        <v>3</v>
      </c>
      <c r="D13" s="37" t="s">
        <v>67</v>
      </c>
      <c r="E13" s="37" t="s">
        <v>68</v>
      </c>
      <c r="F13" s="37" t="s">
        <v>64</v>
      </c>
      <c r="G13" s="37">
        <v>84</v>
      </c>
      <c r="H13" s="39"/>
      <c r="I13" s="39"/>
      <c r="J13" s="37">
        <f t="shared" si="0"/>
        <v>0</v>
      </c>
      <c r="K13" s="37">
        <f t="shared" si="1"/>
        <v>0</v>
      </c>
      <c r="L13" s="37">
        <f t="shared" si="2"/>
        <v>0</v>
      </c>
      <c r="M13" s="14"/>
      <c r="N13" s="14"/>
      <c r="O13" s="14"/>
      <c r="P13" s="14"/>
    </row>
    <row r="14" spans="1:16" s="13" customFormat="1" ht="216.75" x14ac:dyDescent="0.2">
      <c r="C14" s="35">
        <v>4</v>
      </c>
      <c r="D14" s="37" t="s">
        <v>69</v>
      </c>
      <c r="E14" s="37" t="s">
        <v>70</v>
      </c>
      <c r="F14" s="37" t="s">
        <v>64</v>
      </c>
      <c r="G14" s="37">
        <v>48</v>
      </c>
      <c r="H14" s="39"/>
      <c r="I14" s="39"/>
      <c r="J14" s="37">
        <f t="shared" si="0"/>
        <v>0</v>
      </c>
      <c r="K14" s="37">
        <f t="shared" si="1"/>
        <v>0</v>
      </c>
      <c r="L14" s="37">
        <f t="shared" si="2"/>
        <v>0</v>
      </c>
      <c r="M14" s="14"/>
      <c r="N14" s="14"/>
      <c r="O14" s="14"/>
      <c r="P14" s="14"/>
    </row>
    <row r="15" spans="1:16" s="13" customFormat="1" ht="191.25" x14ac:dyDescent="0.2">
      <c r="C15" s="35">
        <v>5</v>
      </c>
      <c r="D15" s="37" t="s">
        <v>71</v>
      </c>
      <c r="E15" s="37" t="s">
        <v>72</v>
      </c>
      <c r="F15" s="37" t="s">
        <v>64</v>
      </c>
      <c r="G15" s="37">
        <v>21</v>
      </c>
      <c r="H15" s="39"/>
      <c r="I15" s="39"/>
      <c r="J15" s="37">
        <f t="shared" si="0"/>
        <v>0</v>
      </c>
      <c r="K15" s="37">
        <f t="shared" si="1"/>
        <v>0</v>
      </c>
      <c r="L15" s="37">
        <f t="shared" si="2"/>
        <v>0</v>
      </c>
      <c r="M15" s="14"/>
      <c r="N15" s="14"/>
      <c r="O15" s="14"/>
      <c r="P15" s="14"/>
    </row>
    <row r="16" spans="1:16" s="13" customFormat="1" ht="178.5" x14ac:dyDescent="0.2">
      <c r="C16" s="35">
        <v>6</v>
      </c>
      <c r="D16" s="37" t="s">
        <v>73</v>
      </c>
      <c r="E16" s="37" t="s">
        <v>74</v>
      </c>
      <c r="F16" s="37" t="s">
        <v>64</v>
      </c>
      <c r="G16" s="37">
        <v>18</v>
      </c>
      <c r="H16" s="39"/>
      <c r="I16" s="39"/>
      <c r="J16" s="37">
        <f t="shared" si="0"/>
        <v>0</v>
      </c>
      <c r="K16" s="37">
        <f t="shared" si="1"/>
        <v>0</v>
      </c>
      <c r="L16" s="37">
        <f t="shared" si="2"/>
        <v>0</v>
      </c>
      <c r="M16" s="14"/>
      <c r="N16" s="14"/>
      <c r="O16" s="14"/>
      <c r="P16" s="14"/>
    </row>
    <row r="17" spans="3:16" s="13" customFormat="1" ht="178.5" x14ac:dyDescent="0.2">
      <c r="C17" s="35">
        <v>7</v>
      </c>
      <c r="D17" s="37" t="s">
        <v>75</v>
      </c>
      <c r="E17" s="37" t="s">
        <v>76</v>
      </c>
      <c r="F17" s="37" t="s">
        <v>64</v>
      </c>
      <c r="G17" s="37">
        <v>45</v>
      </c>
      <c r="H17" s="39"/>
      <c r="I17" s="39"/>
      <c r="J17" s="37">
        <f t="shared" si="0"/>
        <v>0</v>
      </c>
      <c r="K17" s="37">
        <f t="shared" si="1"/>
        <v>0</v>
      </c>
      <c r="L17" s="37">
        <f t="shared" si="2"/>
        <v>0</v>
      </c>
      <c r="M17" s="14"/>
      <c r="N17" s="14"/>
      <c r="O17" s="14"/>
      <c r="P17" s="14"/>
    </row>
    <row r="18" spans="3:16" s="13" customFormat="1" ht="178.5" x14ac:dyDescent="0.2">
      <c r="C18" s="35">
        <v>8</v>
      </c>
      <c r="D18" s="37" t="s">
        <v>77</v>
      </c>
      <c r="E18" s="37" t="s">
        <v>78</v>
      </c>
      <c r="F18" s="37" t="s">
        <v>64</v>
      </c>
      <c r="G18" s="37">
        <v>5</v>
      </c>
      <c r="H18" s="39"/>
      <c r="I18" s="39"/>
      <c r="J18" s="37">
        <f t="shared" si="0"/>
        <v>0</v>
      </c>
      <c r="K18" s="37">
        <f t="shared" si="1"/>
        <v>0</v>
      </c>
      <c r="L18" s="37">
        <f t="shared" si="2"/>
        <v>0</v>
      </c>
      <c r="M18" s="14"/>
      <c r="N18" s="14"/>
      <c r="O18" s="14"/>
      <c r="P18" s="14"/>
    </row>
    <row r="19" spans="3:16" s="13" customFormat="1" ht="178.5" x14ac:dyDescent="0.2">
      <c r="C19" s="35">
        <v>9</v>
      </c>
      <c r="D19" s="37" t="s">
        <v>79</v>
      </c>
      <c r="E19" s="37" t="s">
        <v>78</v>
      </c>
      <c r="F19" s="37" t="s">
        <v>64</v>
      </c>
      <c r="G19" s="37">
        <v>3</v>
      </c>
      <c r="H19" s="39"/>
      <c r="I19" s="39"/>
      <c r="J19" s="37">
        <f t="shared" si="0"/>
        <v>0</v>
      </c>
      <c r="K19" s="37">
        <f t="shared" si="1"/>
        <v>0</v>
      </c>
      <c r="L19" s="37">
        <f t="shared" si="2"/>
        <v>0</v>
      </c>
      <c r="M19" s="14"/>
      <c r="N19" s="14"/>
      <c r="O19" s="14"/>
      <c r="P19" s="14"/>
    </row>
    <row r="20" spans="3:16" s="13" customFormat="1" ht="178.5" x14ac:dyDescent="0.2">
      <c r="C20" s="35">
        <v>10</v>
      </c>
      <c r="D20" s="37" t="s">
        <v>80</v>
      </c>
      <c r="E20" s="37" t="s">
        <v>81</v>
      </c>
      <c r="F20" s="37" t="s">
        <v>64</v>
      </c>
      <c r="G20" s="37">
        <v>20</v>
      </c>
      <c r="H20" s="39"/>
      <c r="I20" s="39"/>
      <c r="J20" s="37">
        <f t="shared" si="0"/>
        <v>0</v>
      </c>
      <c r="K20" s="37">
        <f t="shared" si="1"/>
        <v>0</v>
      </c>
      <c r="L20" s="37">
        <f t="shared" si="2"/>
        <v>0</v>
      </c>
      <c r="M20" s="14"/>
      <c r="N20" s="14"/>
      <c r="O20" s="14"/>
      <c r="P20" s="14"/>
    </row>
    <row r="21" spans="3:16" s="13" customFormat="1" ht="63.75" x14ac:dyDescent="0.2">
      <c r="C21" s="35">
        <v>11</v>
      </c>
      <c r="D21" s="37" t="s">
        <v>82</v>
      </c>
      <c r="E21" s="37" t="s">
        <v>83</v>
      </c>
      <c r="F21" s="37" t="s">
        <v>64</v>
      </c>
      <c r="G21" s="37">
        <v>2</v>
      </c>
      <c r="H21" s="39"/>
      <c r="I21" s="39"/>
      <c r="J21" s="37">
        <f t="shared" si="0"/>
        <v>0</v>
      </c>
      <c r="K21" s="37">
        <f t="shared" si="1"/>
        <v>0</v>
      </c>
      <c r="L21" s="37">
        <f t="shared" si="2"/>
        <v>0</v>
      </c>
      <c r="M21" s="14"/>
      <c r="N21" s="14"/>
      <c r="O21" s="14"/>
      <c r="P21" s="14"/>
    </row>
    <row r="22" spans="3:16" s="13" customFormat="1" ht="153" x14ac:dyDescent="0.2">
      <c r="C22" s="35">
        <v>12</v>
      </c>
      <c r="D22" s="37" t="s">
        <v>84</v>
      </c>
      <c r="E22" s="37" t="s">
        <v>85</v>
      </c>
      <c r="F22" s="37" t="s">
        <v>64</v>
      </c>
      <c r="G22" s="37">
        <v>2</v>
      </c>
      <c r="H22" s="39"/>
      <c r="I22" s="39"/>
      <c r="J22" s="37">
        <f t="shared" si="0"/>
        <v>0</v>
      </c>
      <c r="K22" s="37">
        <f t="shared" si="1"/>
        <v>0</v>
      </c>
      <c r="L22" s="37">
        <f t="shared" si="2"/>
        <v>0</v>
      </c>
      <c r="M22" s="14"/>
      <c r="N22" s="14"/>
      <c r="O22" s="14"/>
      <c r="P22" s="14"/>
    </row>
    <row r="23" spans="3:16" s="13" customFormat="1" ht="114.75" x14ac:dyDescent="0.2">
      <c r="C23" s="35">
        <v>13</v>
      </c>
      <c r="D23" s="37" t="s">
        <v>86</v>
      </c>
      <c r="E23" s="37" t="s">
        <v>87</v>
      </c>
      <c r="F23" s="37" t="s">
        <v>64</v>
      </c>
      <c r="G23" s="37">
        <v>21</v>
      </c>
      <c r="H23" s="39"/>
      <c r="I23" s="39"/>
      <c r="J23" s="37">
        <f t="shared" si="0"/>
        <v>0</v>
      </c>
      <c r="K23" s="37">
        <f t="shared" si="1"/>
        <v>0</v>
      </c>
      <c r="L23" s="37">
        <f t="shared" si="2"/>
        <v>0</v>
      </c>
      <c r="M23" s="14"/>
      <c r="N23" s="14"/>
      <c r="O23" s="14"/>
      <c r="P23" s="14"/>
    </row>
    <row r="24" spans="3:16" s="13" customFormat="1" ht="114.75" x14ac:dyDescent="0.2">
      <c r="C24" s="35">
        <v>14</v>
      </c>
      <c r="D24" s="37" t="s">
        <v>88</v>
      </c>
      <c r="E24" s="37" t="s">
        <v>89</v>
      </c>
      <c r="F24" s="37" t="s">
        <v>64</v>
      </c>
      <c r="G24" s="37">
        <v>9</v>
      </c>
      <c r="H24" s="39"/>
      <c r="I24" s="39"/>
      <c r="J24" s="37">
        <f t="shared" si="0"/>
        <v>0</v>
      </c>
      <c r="K24" s="37">
        <f t="shared" si="1"/>
        <v>0</v>
      </c>
      <c r="L24" s="37">
        <f t="shared" si="2"/>
        <v>0</v>
      </c>
      <c r="M24" s="14"/>
      <c r="N24" s="14"/>
      <c r="O24" s="14"/>
      <c r="P24" s="14"/>
    </row>
    <row r="25" spans="3:16" s="13" customFormat="1" ht="178.5" x14ac:dyDescent="0.2">
      <c r="C25" s="35">
        <v>15</v>
      </c>
      <c r="D25" s="37" t="s">
        <v>90</v>
      </c>
      <c r="E25" s="37" t="s">
        <v>91</v>
      </c>
      <c r="F25" s="37" t="s">
        <v>64</v>
      </c>
      <c r="G25" s="37">
        <v>30</v>
      </c>
      <c r="H25" s="39"/>
      <c r="I25" s="39"/>
      <c r="J25" s="37">
        <f t="shared" si="0"/>
        <v>0</v>
      </c>
      <c r="K25" s="37">
        <f t="shared" si="1"/>
        <v>0</v>
      </c>
      <c r="L25" s="37">
        <f t="shared" si="2"/>
        <v>0</v>
      </c>
      <c r="M25" s="14"/>
      <c r="N25" s="14"/>
      <c r="O25" s="14"/>
      <c r="P25" s="14"/>
    </row>
    <row r="26" spans="3:16" s="13" customFormat="1" ht="216.75" x14ac:dyDescent="0.2">
      <c r="C26" s="35">
        <v>16</v>
      </c>
      <c r="D26" s="37" t="s">
        <v>92</v>
      </c>
      <c r="E26" s="37" t="s">
        <v>93</v>
      </c>
      <c r="F26" s="37" t="s">
        <v>94</v>
      </c>
      <c r="G26" s="37">
        <v>41</v>
      </c>
      <c r="H26" s="39"/>
      <c r="I26" s="39"/>
      <c r="J26" s="37">
        <f t="shared" si="0"/>
        <v>0</v>
      </c>
      <c r="K26" s="37">
        <f t="shared" si="1"/>
        <v>0</v>
      </c>
      <c r="L26" s="37">
        <f t="shared" si="2"/>
        <v>0</v>
      </c>
      <c r="M26" s="14"/>
      <c r="N26" s="14"/>
      <c r="O26" s="14"/>
      <c r="P26" s="14"/>
    </row>
    <row r="27" spans="3:16" s="13" customFormat="1" ht="204" x14ac:dyDescent="0.2">
      <c r="C27" s="35">
        <v>17</v>
      </c>
      <c r="D27" s="37" t="s">
        <v>95</v>
      </c>
      <c r="E27" s="37" t="s">
        <v>96</v>
      </c>
      <c r="F27" s="37" t="s">
        <v>94</v>
      </c>
      <c r="G27" s="37">
        <v>20</v>
      </c>
      <c r="H27" s="39"/>
      <c r="I27" s="39"/>
      <c r="J27" s="37">
        <f t="shared" si="0"/>
        <v>0</v>
      </c>
      <c r="K27" s="37">
        <f t="shared" si="1"/>
        <v>0</v>
      </c>
      <c r="L27" s="37">
        <f t="shared" si="2"/>
        <v>0</v>
      </c>
      <c r="M27" s="14"/>
      <c r="N27" s="14"/>
      <c r="O27" s="14"/>
      <c r="P27" s="14"/>
    </row>
    <row r="28" spans="3:16" s="13" customFormat="1" ht="153" x14ac:dyDescent="0.2">
      <c r="C28" s="35">
        <v>18</v>
      </c>
      <c r="D28" s="37" t="s">
        <v>97</v>
      </c>
      <c r="E28" s="37" t="s">
        <v>98</v>
      </c>
      <c r="F28" s="37" t="s">
        <v>94</v>
      </c>
      <c r="G28" s="37">
        <v>2</v>
      </c>
      <c r="H28" s="39"/>
      <c r="I28" s="39"/>
      <c r="J28" s="37">
        <f t="shared" si="0"/>
        <v>0</v>
      </c>
      <c r="K28" s="37">
        <f t="shared" si="1"/>
        <v>0</v>
      </c>
      <c r="L28" s="37">
        <f t="shared" si="2"/>
        <v>0</v>
      </c>
      <c r="M28" s="14"/>
      <c r="N28" s="14"/>
      <c r="O28" s="14"/>
      <c r="P28" s="14"/>
    </row>
    <row r="29" spans="3:16" s="13" customFormat="1" ht="102" x14ac:dyDescent="0.2">
      <c r="C29" s="35">
        <v>19</v>
      </c>
      <c r="D29" s="37" t="s">
        <v>99</v>
      </c>
      <c r="E29" s="37" t="s">
        <v>100</v>
      </c>
      <c r="F29" s="37" t="s">
        <v>94</v>
      </c>
      <c r="G29" s="37">
        <v>2</v>
      </c>
      <c r="H29" s="39"/>
      <c r="I29" s="39"/>
      <c r="J29" s="37">
        <f t="shared" si="0"/>
        <v>0</v>
      </c>
      <c r="K29" s="37">
        <f t="shared" si="1"/>
        <v>0</v>
      </c>
      <c r="L29" s="37">
        <f t="shared" si="2"/>
        <v>0</v>
      </c>
      <c r="M29" s="14"/>
      <c r="N29" s="14"/>
      <c r="O29" s="14"/>
      <c r="P29" s="14"/>
    </row>
    <row r="30" spans="3:16" s="13" customFormat="1" ht="178.5" x14ac:dyDescent="0.2">
      <c r="C30" s="35">
        <v>20</v>
      </c>
      <c r="D30" s="37" t="s">
        <v>101</v>
      </c>
      <c r="E30" s="37" t="s">
        <v>102</v>
      </c>
      <c r="F30" s="37" t="s">
        <v>94</v>
      </c>
      <c r="G30" s="37">
        <v>10</v>
      </c>
      <c r="H30" s="39"/>
      <c r="I30" s="39"/>
      <c r="J30" s="37">
        <f t="shared" si="0"/>
        <v>0</v>
      </c>
      <c r="K30" s="37">
        <f t="shared" si="1"/>
        <v>0</v>
      </c>
      <c r="L30" s="37">
        <f t="shared" si="2"/>
        <v>0</v>
      </c>
      <c r="M30" s="14"/>
      <c r="N30" s="14"/>
      <c r="O30" s="14"/>
      <c r="P30" s="14"/>
    </row>
    <row r="31" spans="3:16" s="13" customFormat="1" ht="255" x14ac:dyDescent="0.2">
      <c r="C31" s="35">
        <v>21</v>
      </c>
      <c r="D31" s="37" t="s">
        <v>103</v>
      </c>
      <c r="E31" s="37" t="s">
        <v>104</v>
      </c>
      <c r="F31" s="37" t="s">
        <v>64</v>
      </c>
      <c r="G31" s="37">
        <v>2</v>
      </c>
      <c r="H31" s="39"/>
      <c r="I31" s="39"/>
      <c r="J31" s="37">
        <f t="shared" si="0"/>
        <v>0</v>
      </c>
      <c r="K31" s="37">
        <f t="shared" si="1"/>
        <v>0</v>
      </c>
      <c r="L31" s="37">
        <f t="shared" si="2"/>
        <v>0</v>
      </c>
      <c r="M31" s="14"/>
      <c r="N31" s="14"/>
      <c r="O31" s="14"/>
      <c r="P31" s="14"/>
    </row>
    <row r="32" spans="3:16" s="13" customFormat="1" ht="255" x14ac:dyDescent="0.2">
      <c r="C32" s="35">
        <v>22</v>
      </c>
      <c r="D32" s="37" t="s">
        <v>105</v>
      </c>
      <c r="E32" s="37" t="s">
        <v>106</v>
      </c>
      <c r="F32" s="37" t="s">
        <v>64</v>
      </c>
      <c r="G32" s="37">
        <v>2</v>
      </c>
      <c r="H32" s="39"/>
      <c r="I32" s="39"/>
      <c r="J32" s="37">
        <f t="shared" si="0"/>
        <v>0</v>
      </c>
      <c r="K32" s="37">
        <f t="shared" si="1"/>
        <v>0</v>
      </c>
      <c r="L32" s="37">
        <f t="shared" si="2"/>
        <v>0</v>
      </c>
      <c r="M32" s="14"/>
      <c r="N32" s="14"/>
      <c r="O32" s="14"/>
      <c r="P32" s="14"/>
    </row>
    <row r="33" spans="1:16" s="13" customFormat="1" x14ac:dyDescent="0.2">
      <c r="C33" s="14"/>
      <c r="D33" s="14"/>
      <c r="E33" s="14"/>
      <c r="F33" s="14"/>
      <c r="G33" s="14"/>
      <c r="H33" s="14"/>
      <c r="I33" s="14"/>
      <c r="J33" s="14"/>
      <c r="K33" s="38">
        <f>ROUND(SUM(K11:K32),2)</f>
        <v>0</v>
      </c>
      <c r="L33" s="38">
        <f>ROUND(SUM(L11:L32),2)</f>
        <v>0</v>
      </c>
      <c r="M33" s="14"/>
      <c r="N33" s="14"/>
      <c r="O33" s="14"/>
      <c r="P33" s="14"/>
    </row>
    <row r="34" spans="1:16" x14ac:dyDescent="0.2"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s="74" t="s">
        <v>8</v>
      </c>
      <c r="B35" s="75"/>
      <c r="C35" s="84">
        <f>ROUND(SUM(L11:L32),2)</f>
        <v>0</v>
      </c>
      <c r="D35" s="85"/>
      <c r="E35" s="86"/>
      <c r="F35" s="74" t="s">
        <v>13</v>
      </c>
      <c r="G35" s="63"/>
      <c r="H35" s="83"/>
      <c r="I35" s="88">
        <f>L33-K33</f>
        <v>0</v>
      </c>
      <c r="J35" s="89"/>
      <c r="K35" s="90"/>
    </row>
    <row r="36" spans="1:16" x14ac:dyDescent="0.2">
      <c r="A36" s="74" t="s">
        <v>14</v>
      </c>
      <c r="B36" s="83"/>
      <c r="C36" s="76"/>
      <c r="D36" s="77"/>
      <c r="E36" s="77"/>
      <c r="F36" s="77"/>
      <c r="G36" s="77"/>
      <c r="H36" s="77"/>
      <c r="I36" s="77"/>
      <c r="J36" s="77"/>
      <c r="K36" s="78"/>
    </row>
    <row r="37" spans="1:16" x14ac:dyDescent="0.2">
      <c r="A37" s="4"/>
    </row>
    <row r="38" spans="1:16" x14ac:dyDescent="0.2">
      <c r="A38" s="74" t="s">
        <v>27</v>
      </c>
      <c r="B38" s="75"/>
      <c r="C38" s="76"/>
      <c r="D38" s="77"/>
      <c r="E38" s="77"/>
      <c r="F38" s="77"/>
      <c r="G38" s="77"/>
      <c r="H38" s="77"/>
      <c r="I38" s="77"/>
      <c r="J38" s="77"/>
      <c r="K38" s="78"/>
    </row>
    <row r="39" spans="1:16" x14ac:dyDescent="0.2">
      <c r="A39" s="4"/>
    </row>
    <row r="40" spans="1:16" x14ac:dyDescent="0.2">
      <c r="A40" s="74" t="s">
        <v>28</v>
      </c>
      <c r="B40" s="75"/>
      <c r="C40" s="76"/>
      <c r="D40" s="77"/>
      <c r="E40" s="77"/>
      <c r="F40" s="77"/>
      <c r="G40" s="77"/>
      <c r="H40" s="77"/>
      <c r="I40" s="77"/>
      <c r="J40" s="77"/>
      <c r="K40" s="78"/>
    </row>
    <row r="41" spans="1:16" x14ac:dyDescent="0.2">
      <c r="A41" s="4"/>
    </row>
    <row r="42" spans="1:16" x14ac:dyDescent="0.2">
      <c r="A42" s="74" t="s">
        <v>29</v>
      </c>
      <c r="B42" s="75"/>
      <c r="C42" s="76"/>
      <c r="D42" s="77"/>
      <c r="E42" s="77"/>
      <c r="F42" s="77"/>
      <c r="G42" s="77"/>
      <c r="H42" s="77"/>
      <c r="I42" s="77"/>
      <c r="J42" s="77"/>
      <c r="K42" s="78"/>
    </row>
    <row r="43" spans="1:16" x14ac:dyDescent="0.2">
      <c r="A43" s="3"/>
      <c r="C43" s="6"/>
    </row>
    <row r="44" spans="1:16" x14ac:dyDescent="0.2">
      <c r="A44" s="4"/>
      <c r="B44" s="4"/>
    </row>
  </sheetData>
  <mergeCells count="16">
    <mergeCell ref="G2:H2"/>
    <mergeCell ref="A42:B42"/>
    <mergeCell ref="C42:K42"/>
    <mergeCell ref="A40:B40"/>
    <mergeCell ref="A4:B4"/>
    <mergeCell ref="C4:K4"/>
    <mergeCell ref="C40:K40"/>
    <mergeCell ref="A36:B36"/>
    <mergeCell ref="A38:B38"/>
    <mergeCell ref="C36:K36"/>
    <mergeCell ref="C38:K38"/>
    <mergeCell ref="A35:B35"/>
    <mergeCell ref="C35:E35"/>
    <mergeCell ref="C6:K6"/>
    <mergeCell ref="F35:H35"/>
    <mergeCell ref="I35:K3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&amp;CFormularz oferty</oddHeader>
    <oddFooter>&amp;LSystem ProPublico&amp;C&amp;"Arial CE,Pogrubiony"&amp;A&amp;RStrona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P30"/>
  <sheetViews>
    <sheetView workbookViewId="0">
      <selection activeCell="C22" sqref="C22:K22"/>
    </sheetView>
  </sheetViews>
  <sheetFormatPr defaultRowHeight="12.75" x14ac:dyDescent="0.2"/>
  <cols>
    <col min="1" max="1" width="6.140625" customWidth="1"/>
    <col min="2" max="2" width="24.7109375" customWidth="1"/>
    <col min="3" max="3" width="13.7109375" customWidth="1"/>
    <col min="4" max="4" width="21" customWidth="1"/>
    <col min="5" max="5" width="21.5703125" customWidth="1"/>
    <col min="6" max="6" width="18.42578125" customWidth="1"/>
    <col min="7" max="7" width="21.140625" customWidth="1"/>
    <col min="8" max="8" width="20.7109375" customWidth="1"/>
    <col min="9" max="9" width="19.85546875" customWidth="1"/>
    <col min="10" max="10" width="18.140625" customWidth="1"/>
    <col min="11" max="11" width="17.7109375" customWidth="1"/>
    <col min="12" max="12" width="20.28515625" customWidth="1"/>
    <col min="13" max="13" width="17.5703125" customWidth="1"/>
    <col min="14" max="14" width="22" customWidth="1"/>
    <col min="15" max="15" width="18" customWidth="1"/>
    <col min="16" max="16" width="18.5703125" customWidth="1"/>
  </cols>
  <sheetData>
    <row r="1" spans="1:16" x14ac:dyDescent="0.2"/>
    <row r="2" spans="1:16" x14ac:dyDescent="0.2">
      <c r="B2" s="3" t="s">
        <v>46</v>
      </c>
      <c r="C2" s="32">
        <v>2</v>
      </c>
      <c r="G2" s="72" t="s">
        <v>169</v>
      </c>
      <c r="H2" s="73"/>
    </row>
    <row r="3" spans="1:16" x14ac:dyDescent="0.2">
      <c r="A3" s="3"/>
      <c r="B3" s="4"/>
      <c r="C3" s="5"/>
    </row>
    <row r="4" spans="1:16" ht="37.5" customHeight="1" x14ac:dyDescent="0.2">
      <c r="A4" s="79" t="s">
        <v>0</v>
      </c>
      <c r="B4" s="75"/>
      <c r="C4" s="80" t="s">
        <v>165</v>
      </c>
      <c r="D4" s="81"/>
      <c r="E4" s="81"/>
      <c r="F4" s="81"/>
      <c r="G4" s="81"/>
      <c r="H4" s="81"/>
      <c r="I4" s="81"/>
      <c r="J4" s="81"/>
      <c r="K4" s="82"/>
      <c r="L4" s="2"/>
      <c r="M4" s="2"/>
      <c r="N4" s="2"/>
      <c r="O4" s="2"/>
      <c r="P4" s="2"/>
    </row>
    <row r="5" spans="1:16" x14ac:dyDescent="0.2">
      <c r="A5" s="3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3"/>
      <c r="B6" s="33"/>
      <c r="C6" s="87" t="s">
        <v>48</v>
      </c>
      <c r="D6" s="87"/>
      <c r="E6" s="87"/>
      <c r="F6" s="87"/>
      <c r="G6" s="87"/>
      <c r="H6" s="87"/>
      <c r="I6" s="87"/>
      <c r="J6" s="87"/>
      <c r="K6" s="87"/>
      <c r="L6" s="27"/>
      <c r="M6" s="2"/>
      <c r="N6" s="2"/>
      <c r="O6" s="2"/>
      <c r="P6" s="2"/>
    </row>
    <row r="7" spans="1:16" s="13" customFormat="1" x14ac:dyDescent="0.2"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s="13" customFormat="1" x14ac:dyDescent="0.2">
      <c r="C8" s="34" t="s">
        <v>51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s="13" customFormat="1" x14ac:dyDescent="0.2"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s="13" customFormat="1" ht="25.5" x14ac:dyDescent="0.2">
      <c r="C10" s="36" t="s">
        <v>52</v>
      </c>
      <c r="D10" s="38" t="s">
        <v>53</v>
      </c>
      <c r="E10" s="38" t="s">
        <v>54</v>
      </c>
      <c r="F10" s="38" t="s">
        <v>55</v>
      </c>
      <c r="G10" s="38" t="s">
        <v>56</v>
      </c>
      <c r="H10" s="38" t="s">
        <v>57</v>
      </c>
      <c r="I10" s="38" t="s">
        <v>58</v>
      </c>
      <c r="J10" s="38" t="s">
        <v>59</v>
      </c>
      <c r="K10" s="38" t="s">
        <v>60</v>
      </c>
      <c r="L10" s="38" t="s">
        <v>61</v>
      </c>
      <c r="M10" s="14"/>
      <c r="N10" s="14"/>
      <c r="O10" s="14"/>
      <c r="P10" s="14"/>
    </row>
    <row r="11" spans="1:16" s="13" customFormat="1" ht="204" x14ac:dyDescent="0.2">
      <c r="C11" s="35">
        <v>1</v>
      </c>
      <c r="D11" s="37" t="s">
        <v>107</v>
      </c>
      <c r="E11" s="37" t="s">
        <v>108</v>
      </c>
      <c r="F11" s="37" t="s">
        <v>109</v>
      </c>
      <c r="G11" s="37">
        <v>52</v>
      </c>
      <c r="H11" s="39"/>
      <c r="I11" s="39"/>
      <c r="J11" s="37">
        <f t="shared" ref="J11:J18" si="0">ROUND(ROUND(H11,2)*(1+ROUND(I11,2)/100),2)</f>
        <v>0</v>
      </c>
      <c r="K11" s="37">
        <f t="shared" ref="K11:K18" si="1">ROUND(G11*ROUND(H11,2),2)</f>
        <v>0</v>
      </c>
      <c r="L11" s="37">
        <f t="shared" ref="L11:L18" si="2">ROUND(K11*(1+ROUND(I11,2)/100),2)</f>
        <v>0</v>
      </c>
      <c r="M11" s="14"/>
      <c r="N11" s="14"/>
      <c r="O11" s="14"/>
      <c r="P11" s="14"/>
    </row>
    <row r="12" spans="1:16" s="13" customFormat="1" ht="204" x14ac:dyDescent="0.2">
      <c r="C12" s="35">
        <v>2</v>
      </c>
      <c r="D12" s="37" t="s">
        <v>110</v>
      </c>
      <c r="E12" s="37" t="s">
        <v>111</v>
      </c>
      <c r="F12" s="37" t="s">
        <v>109</v>
      </c>
      <c r="G12" s="37">
        <v>52</v>
      </c>
      <c r="H12" s="39"/>
      <c r="I12" s="39"/>
      <c r="J12" s="37">
        <f t="shared" si="0"/>
        <v>0</v>
      </c>
      <c r="K12" s="37">
        <f t="shared" si="1"/>
        <v>0</v>
      </c>
      <c r="L12" s="37">
        <f t="shared" si="2"/>
        <v>0</v>
      </c>
      <c r="M12" s="14"/>
      <c r="N12" s="14"/>
      <c r="O12" s="14"/>
      <c r="P12" s="14"/>
    </row>
    <row r="13" spans="1:16" s="13" customFormat="1" ht="178.5" x14ac:dyDescent="0.2">
      <c r="C13" s="35">
        <v>3</v>
      </c>
      <c r="D13" s="37" t="s">
        <v>86</v>
      </c>
      <c r="E13" s="37" t="s">
        <v>112</v>
      </c>
      <c r="F13" s="37" t="s">
        <v>109</v>
      </c>
      <c r="G13" s="37">
        <v>78</v>
      </c>
      <c r="H13" s="39"/>
      <c r="I13" s="39"/>
      <c r="J13" s="37">
        <f t="shared" si="0"/>
        <v>0</v>
      </c>
      <c r="K13" s="37">
        <f t="shared" si="1"/>
        <v>0</v>
      </c>
      <c r="L13" s="37">
        <f t="shared" si="2"/>
        <v>0</v>
      </c>
      <c r="M13" s="14"/>
      <c r="N13" s="14"/>
      <c r="O13" s="14"/>
      <c r="P13" s="14"/>
    </row>
    <row r="14" spans="1:16" s="13" customFormat="1" ht="178.5" x14ac:dyDescent="0.2">
      <c r="C14" s="35">
        <v>4</v>
      </c>
      <c r="D14" s="37" t="s">
        <v>113</v>
      </c>
      <c r="E14" s="37" t="s">
        <v>114</v>
      </c>
      <c r="F14" s="37" t="s">
        <v>115</v>
      </c>
      <c r="G14" s="37">
        <v>26</v>
      </c>
      <c r="H14" s="39"/>
      <c r="I14" s="39"/>
      <c r="J14" s="37">
        <f t="shared" si="0"/>
        <v>0</v>
      </c>
      <c r="K14" s="37">
        <f t="shared" si="1"/>
        <v>0</v>
      </c>
      <c r="L14" s="37">
        <f t="shared" si="2"/>
        <v>0</v>
      </c>
      <c r="M14" s="14"/>
      <c r="N14" s="14"/>
      <c r="O14" s="14"/>
      <c r="P14" s="14"/>
    </row>
    <row r="15" spans="1:16" s="13" customFormat="1" ht="165.75" x14ac:dyDescent="0.2">
      <c r="C15" s="35">
        <v>5</v>
      </c>
      <c r="D15" s="37" t="s">
        <v>116</v>
      </c>
      <c r="E15" s="37" t="s">
        <v>117</v>
      </c>
      <c r="F15" s="37" t="s">
        <v>109</v>
      </c>
      <c r="G15" s="37">
        <v>32</v>
      </c>
      <c r="H15" s="39"/>
      <c r="I15" s="39"/>
      <c r="J15" s="37">
        <f t="shared" si="0"/>
        <v>0</v>
      </c>
      <c r="K15" s="37">
        <f t="shared" si="1"/>
        <v>0</v>
      </c>
      <c r="L15" s="37">
        <f t="shared" si="2"/>
        <v>0</v>
      </c>
      <c r="M15" s="14"/>
      <c r="N15" s="14"/>
      <c r="O15" s="14"/>
      <c r="P15" s="14"/>
    </row>
    <row r="16" spans="1:16" s="13" customFormat="1" ht="191.25" x14ac:dyDescent="0.2">
      <c r="C16" s="35">
        <v>6</v>
      </c>
      <c r="D16" s="37" t="s">
        <v>118</v>
      </c>
      <c r="E16" s="37" t="s">
        <v>119</v>
      </c>
      <c r="F16" s="37" t="s">
        <v>109</v>
      </c>
      <c r="G16" s="37">
        <v>32</v>
      </c>
      <c r="H16" s="39"/>
      <c r="I16" s="39"/>
      <c r="J16" s="37">
        <f t="shared" si="0"/>
        <v>0</v>
      </c>
      <c r="K16" s="37">
        <f t="shared" si="1"/>
        <v>0</v>
      </c>
      <c r="L16" s="37">
        <f t="shared" si="2"/>
        <v>0</v>
      </c>
      <c r="M16" s="14"/>
      <c r="N16" s="14"/>
      <c r="O16" s="14"/>
      <c r="P16" s="14"/>
    </row>
    <row r="17" spans="1:16" s="13" customFormat="1" ht="178.5" x14ac:dyDescent="0.2">
      <c r="C17" s="35">
        <v>7</v>
      </c>
      <c r="D17" s="37" t="s">
        <v>88</v>
      </c>
      <c r="E17" s="37" t="s">
        <v>120</v>
      </c>
      <c r="F17" s="37" t="s">
        <v>109</v>
      </c>
      <c r="G17" s="37">
        <v>48</v>
      </c>
      <c r="H17" s="39"/>
      <c r="I17" s="39"/>
      <c r="J17" s="37">
        <f t="shared" si="0"/>
        <v>0</v>
      </c>
      <c r="K17" s="37">
        <f t="shared" si="1"/>
        <v>0</v>
      </c>
      <c r="L17" s="37">
        <f t="shared" si="2"/>
        <v>0</v>
      </c>
      <c r="M17" s="14"/>
      <c r="N17" s="14"/>
      <c r="O17" s="14"/>
      <c r="P17" s="14"/>
    </row>
    <row r="18" spans="1:16" s="13" customFormat="1" ht="178.5" x14ac:dyDescent="0.2">
      <c r="C18" s="35">
        <v>8</v>
      </c>
      <c r="D18" s="37" t="s">
        <v>121</v>
      </c>
      <c r="E18" s="37" t="s">
        <v>122</v>
      </c>
      <c r="F18" s="37" t="s">
        <v>115</v>
      </c>
      <c r="G18" s="37">
        <v>16</v>
      </c>
      <c r="H18" s="39"/>
      <c r="I18" s="39"/>
      <c r="J18" s="37">
        <f t="shared" si="0"/>
        <v>0</v>
      </c>
      <c r="K18" s="37">
        <f t="shared" si="1"/>
        <v>0</v>
      </c>
      <c r="L18" s="37">
        <f t="shared" si="2"/>
        <v>0</v>
      </c>
      <c r="M18" s="14"/>
      <c r="N18" s="14"/>
      <c r="O18" s="14"/>
      <c r="P18" s="14"/>
    </row>
    <row r="19" spans="1:16" s="13" customFormat="1" x14ac:dyDescent="0.2">
      <c r="C19" s="14"/>
      <c r="D19" s="14"/>
      <c r="E19" s="14"/>
      <c r="F19" s="14"/>
      <c r="G19" s="14"/>
      <c r="H19" s="14"/>
      <c r="I19" s="14"/>
      <c r="J19" s="14"/>
      <c r="K19" s="38">
        <f>ROUND(SUM(K11:K18),2)</f>
        <v>0</v>
      </c>
      <c r="L19" s="38">
        <f>ROUND(SUM(L11:L18),2)</f>
        <v>0</v>
      </c>
      <c r="M19" s="14"/>
      <c r="N19" s="14"/>
      <c r="O19" s="14"/>
      <c r="P19" s="14"/>
    </row>
    <row r="20" spans="1:16" x14ac:dyDescent="0.2"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">
      <c r="A21" s="74" t="s">
        <v>8</v>
      </c>
      <c r="B21" s="75"/>
      <c r="C21" s="84">
        <f>ROUND(SUM(L11:L18),2)</f>
        <v>0</v>
      </c>
      <c r="D21" s="85"/>
      <c r="E21" s="86"/>
      <c r="F21" s="74" t="s">
        <v>13</v>
      </c>
      <c r="G21" s="63"/>
      <c r="H21" s="83"/>
      <c r="I21" s="88">
        <f>L19-K19</f>
        <v>0</v>
      </c>
      <c r="J21" s="89"/>
      <c r="K21" s="90"/>
    </row>
    <row r="22" spans="1:16" x14ac:dyDescent="0.2">
      <c r="A22" s="74" t="s">
        <v>14</v>
      </c>
      <c r="B22" s="83"/>
      <c r="C22" s="76"/>
      <c r="D22" s="77"/>
      <c r="E22" s="77"/>
      <c r="F22" s="77"/>
      <c r="G22" s="77"/>
      <c r="H22" s="77"/>
      <c r="I22" s="77"/>
      <c r="J22" s="77"/>
      <c r="K22" s="78"/>
    </row>
    <row r="23" spans="1:16" x14ac:dyDescent="0.2">
      <c r="A23" s="4"/>
    </row>
    <row r="24" spans="1:16" x14ac:dyDescent="0.2">
      <c r="A24" s="74" t="s">
        <v>27</v>
      </c>
      <c r="B24" s="75"/>
      <c r="C24" s="76"/>
      <c r="D24" s="77"/>
      <c r="E24" s="77"/>
      <c r="F24" s="77"/>
      <c r="G24" s="77"/>
      <c r="H24" s="77"/>
      <c r="I24" s="77"/>
      <c r="J24" s="77"/>
      <c r="K24" s="78"/>
    </row>
    <row r="25" spans="1:16" x14ac:dyDescent="0.2">
      <c r="A25" s="4"/>
    </row>
    <row r="26" spans="1:16" x14ac:dyDescent="0.2">
      <c r="A26" s="74" t="s">
        <v>28</v>
      </c>
      <c r="B26" s="75"/>
      <c r="C26" s="76"/>
      <c r="D26" s="77"/>
      <c r="E26" s="77"/>
      <c r="F26" s="77"/>
      <c r="G26" s="77"/>
      <c r="H26" s="77"/>
      <c r="I26" s="77"/>
      <c r="J26" s="77"/>
      <c r="K26" s="78"/>
    </row>
    <row r="27" spans="1:16" x14ac:dyDescent="0.2">
      <c r="A27" s="4"/>
    </row>
    <row r="28" spans="1:16" x14ac:dyDescent="0.2">
      <c r="A28" s="74" t="s">
        <v>29</v>
      </c>
      <c r="B28" s="75"/>
      <c r="C28" s="76"/>
      <c r="D28" s="77"/>
      <c r="E28" s="77"/>
      <c r="F28" s="77"/>
      <c r="G28" s="77"/>
      <c r="H28" s="77"/>
      <c r="I28" s="77"/>
      <c r="J28" s="77"/>
      <c r="K28" s="78"/>
    </row>
    <row r="29" spans="1:16" x14ac:dyDescent="0.2">
      <c r="A29" s="3"/>
      <c r="C29" s="6"/>
    </row>
    <row r="30" spans="1:16" x14ac:dyDescent="0.2">
      <c r="A30" s="4"/>
      <c r="B30" s="4"/>
    </row>
  </sheetData>
  <mergeCells count="16">
    <mergeCell ref="G2:H2"/>
    <mergeCell ref="A28:B28"/>
    <mergeCell ref="C28:K28"/>
    <mergeCell ref="A22:B22"/>
    <mergeCell ref="C22:K22"/>
    <mergeCell ref="A24:B24"/>
    <mergeCell ref="C24:K24"/>
    <mergeCell ref="A26:B26"/>
    <mergeCell ref="C26:K26"/>
    <mergeCell ref="A4:B4"/>
    <mergeCell ref="C4:K4"/>
    <mergeCell ref="C6:K6"/>
    <mergeCell ref="A21:B21"/>
    <mergeCell ref="C21:E21"/>
    <mergeCell ref="F21:H21"/>
    <mergeCell ref="I21:K21"/>
  </mergeCells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&amp;CFormularz oferty</oddHeader>
    <oddFooter>&amp;LSystem ProPublico&amp;C&amp;"Arial CE,Pogrubiony"&amp;A&amp;RStrona &amp;P z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P28"/>
  <sheetViews>
    <sheetView topLeftCell="A16" workbookViewId="0">
      <selection activeCell="C20" sqref="C20:K20"/>
    </sheetView>
  </sheetViews>
  <sheetFormatPr defaultRowHeight="12.75" x14ac:dyDescent="0.2"/>
  <cols>
    <col min="1" max="1" width="6.140625" customWidth="1"/>
    <col min="2" max="2" width="24.7109375" customWidth="1"/>
    <col min="3" max="3" width="13.7109375" customWidth="1"/>
    <col min="4" max="4" width="21" customWidth="1"/>
    <col min="5" max="5" width="21.5703125" customWidth="1"/>
    <col min="6" max="6" width="18.42578125" customWidth="1"/>
    <col min="7" max="7" width="21.140625" customWidth="1"/>
    <col min="8" max="8" width="20.7109375" customWidth="1"/>
    <col min="9" max="9" width="19.85546875" customWidth="1"/>
    <col min="10" max="10" width="18.140625" customWidth="1"/>
    <col min="11" max="11" width="17.7109375" customWidth="1"/>
    <col min="12" max="12" width="20.28515625" customWidth="1"/>
    <col min="13" max="13" width="17.5703125" customWidth="1"/>
    <col min="14" max="14" width="22" customWidth="1"/>
    <col min="15" max="15" width="18" customWidth="1"/>
    <col min="16" max="16" width="18.5703125" customWidth="1"/>
  </cols>
  <sheetData>
    <row r="1" spans="1:16" x14ac:dyDescent="0.2"/>
    <row r="2" spans="1:16" x14ac:dyDescent="0.2">
      <c r="B2" s="3" t="s">
        <v>46</v>
      </c>
      <c r="C2" s="32">
        <v>3</v>
      </c>
      <c r="G2" s="72" t="s">
        <v>169</v>
      </c>
      <c r="H2" s="73"/>
    </row>
    <row r="3" spans="1:16" x14ac:dyDescent="0.2">
      <c r="A3" s="3"/>
      <c r="B3" s="4"/>
      <c r="C3" s="5"/>
    </row>
    <row r="4" spans="1:16" ht="37.5" customHeight="1" x14ac:dyDescent="0.2">
      <c r="A4" s="79" t="s">
        <v>0</v>
      </c>
      <c r="B4" s="75"/>
      <c r="C4" s="80" t="s">
        <v>166</v>
      </c>
      <c r="D4" s="81"/>
      <c r="E4" s="81"/>
      <c r="F4" s="81"/>
      <c r="G4" s="81"/>
      <c r="H4" s="81"/>
      <c r="I4" s="81"/>
      <c r="J4" s="81"/>
      <c r="K4" s="82"/>
      <c r="L4" s="2"/>
      <c r="M4" s="2"/>
      <c r="N4" s="2"/>
      <c r="O4" s="2"/>
      <c r="P4" s="2"/>
    </row>
    <row r="5" spans="1:16" x14ac:dyDescent="0.2">
      <c r="A5" s="3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3"/>
      <c r="B6" s="33"/>
      <c r="C6" s="87" t="s">
        <v>48</v>
      </c>
      <c r="D6" s="87"/>
      <c r="E6" s="87"/>
      <c r="F6" s="87"/>
      <c r="G6" s="87"/>
      <c r="H6" s="87"/>
      <c r="I6" s="87"/>
      <c r="J6" s="87"/>
      <c r="K6" s="87"/>
      <c r="L6" s="27"/>
      <c r="M6" s="2"/>
      <c r="N6" s="2"/>
      <c r="O6" s="2"/>
      <c r="P6" s="2"/>
    </row>
    <row r="7" spans="1:16" s="13" customFormat="1" x14ac:dyDescent="0.2"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s="13" customFormat="1" x14ac:dyDescent="0.2">
      <c r="C8" s="34" t="s">
        <v>51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s="13" customFormat="1" x14ac:dyDescent="0.2"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s="13" customFormat="1" ht="25.5" x14ac:dyDescent="0.2">
      <c r="C10" s="36" t="s">
        <v>52</v>
      </c>
      <c r="D10" s="38" t="s">
        <v>53</v>
      </c>
      <c r="E10" s="38" t="s">
        <v>54</v>
      </c>
      <c r="F10" s="38" t="s">
        <v>55</v>
      </c>
      <c r="G10" s="38" t="s">
        <v>56</v>
      </c>
      <c r="H10" s="38" t="s">
        <v>57</v>
      </c>
      <c r="I10" s="38" t="s">
        <v>58</v>
      </c>
      <c r="J10" s="38" t="s">
        <v>59</v>
      </c>
      <c r="K10" s="38" t="s">
        <v>60</v>
      </c>
      <c r="L10" s="38" t="s">
        <v>61</v>
      </c>
      <c r="M10" s="14"/>
      <c r="N10" s="14"/>
      <c r="O10" s="14"/>
      <c r="P10" s="14"/>
    </row>
    <row r="11" spans="1:16" s="13" customFormat="1" ht="229.5" x14ac:dyDescent="0.2">
      <c r="C11" s="35">
        <v>1</v>
      </c>
      <c r="D11" s="37" t="s">
        <v>105</v>
      </c>
      <c r="E11" s="37" t="s">
        <v>123</v>
      </c>
      <c r="F11" s="37" t="s">
        <v>64</v>
      </c>
      <c r="G11" s="37">
        <v>44</v>
      </c>
      <c r="H11" s="39"/>
      <c r="I11" s="39"/>
      <c r="J11" s="37">
        <f t="shared" ref="J11:J16" si="0">ROUND(ROUND(H11,2)*(1+ROUND(I11,2)/100),2)</f>
        <v>0</v>
      </c>
      <c r="K11" s="37">
        <f t="shared" ref="K11:K16" si="1">ROUND(G11*ROUND(H11,2),2)</f>
        <v>0</v>
      </c>
      <c r="L11" s="37">
        <f t="shared" ref="L11:L16" si="2">ROUND(K11*(1+ROUND(I11,2)/100),2)</f>
        <v>0</v>
      </c>
      <c r="M11" s="14"/>
      <c r="N11" s="14"/>
      <c r="O11" s="14"/>
      <c r="P11" s="14"/>
    </row>
    <row r="12" spans="1:16" s="13" customFormat="1" ht="255" x14ac:dyDescent="0.2">
      <c r="C12" s="35">
        <v>2</v>
      </c>
      <c r="D12" s="37" t="s">
        <v>124</v>
      </c>
      <c r="E12" s="37" t="s">
        <v>125</v>
      </c>
      <c r="F12" s="37" t="s">
        <v>64</v>
      </c>
      <c r="G12" s="37">
        <v>44</v>
      </c>
      <c r="H12" s="39"/>
      <c r="I12" s="39"/>
      <c r="J12" s="37">
        <f t="shared" si="0"/>
        <v>0</v>
      </c>
      <c r="K12" s="37">
        <f t="shared" si="1"/>
        <v>0</v>
      </c>
      <c r="L12" s="37">
        <f t="shared" si="2"/>
        <v>0</v>
      </c>
      <c r="M12" s="14"/>
      <c r="N12" s="14"/>
      <c r="O12" s="14"/>
      <c r="P12" s="14"/>
    </row>
    <row r="13" spans="1:16" s="13" customFormat="1" ht="216.75" x14ac:dyDescent="0.2">
      <c r="C13" s="35">
        <v>3</v>
      </c>
      <c r="D13" s="37" t="s">
        <v>126</v>
      </c>
      <c r="E13" s="37" t="s">
        <v>127</v>
      </c>
      <c r="F13" s="37" t="s">
        <v>64</v>
      </c>
      <c r="G13" s="37">
        <v>42</v>
      </c>
      <c r="H13" s="39"/>
      <c r="I13" s="39"/>
      <c r="J13" s="37">
        <f t="shared" si="0"/>
        <v>0</v>
      </c>
      <c r="K13" s="37">
        <f t="shared" si="1"/>
        <v>0</v>
      </c>
      <c r="L13" s="37">
        <f t="shared" si="2"/>
        <v>0</v>
      </c>
      <c r="M13" s="14"/>
      <c r="N13" s="14"/>
      <c r="O13" s="14"/>
      <c r="P13" s="14"/>
    </row>
    <row r="14" spans="1:16" s="13" customFormat="1" ht="178.5" x14ac:dyDescent="0.2">
      <c r="C14" s="35">
        <v>4</v>
      </c>
      <c r="D14" s="37" t="s">
        <v>128</v>
      </c>
      <c r="E14" s="37" t="s">
        <v>129</v>
      </c>
      <c r="F14" s="37" t="s">
        <v>64</v>
      </c>
      <c r="G14" s="37">
        <v>42</v>
      </c>
      <c r="H14" s="39"/>
      <c r="I14" s="39"/>
      <c r="J14" s="37">
        <f t="shared" si="0"/>
        <v>0</v>
      </c>
      <c r="K14" s="37">
        <f t="shared" si="1"/>
        <v>0</v>
      </c>
      <c r="L14" s="37">
        <f t="shared" si="2"/>
        <v>0</v>
      </c>
      <c r="M14" s="14"/>
      <c r="N14" s="14"/>
      <c r="O14" s="14"/>
      <c r="P14" s="14"/>
    </row>
    <row r="15" spans="1:16" s="13" customFormat="1" ht="409.5" x14ac:dyDescent="0.2">
      <c r="C15" s="35">
        <v>5</v>
      </c>
      <c r="D15" s="37" t="s">
        <v>130</v>
      </c>
      <c r="E15" s="37" t="s">
        <v>131</v>
      </c>
      <c r="F15" s="37" t="s">
        <v>94</v>
      </c>
      <c r="G15" s="37">
        <v>86</v>
      </c>
      <c r="H15" s="39"/>
      <c r="I15" s="39"/>
      <c r="J15" s="37">
        <f t="shared" si="0"/>
        <v>0</v>
      </c>
      <c r="K15" s="37">
        <f t="shared" si="1"/>
        <v>0</v>
      </c>
      <c r="L15" s="37">
        <f t="shared" si="2"/>
        <v>0</v>
      </c>
      <c r="M15" s="14"/>
      <c r="N15" s="14"/>
      <c r="O15" s="14"/>
      <c r="P15" s="14"/>
    </row>
    <row r="16" spans="1:16" s="13" customFormat="1" ht="306" x14ac:dyDescent="0.2">
      <c r="C16" s="35">
        <v>6</v>
      </c>
      <c r="D16" s="37" t="s">
        <v>132</v>
      </c>
      <c r="E16" s="37" t="s">
        <v>133</v>
      </c>
      <c r="F16" s="37" t="s">
        <v>64</v>
      </c>
      <c r="G16" s="37">
        <v>19</v>
      </c>
      <c r="H16" s="39"/>
      <c r="I16" s="39"/>
      <c r="J16" s="37">
        <f t="shared" si="0"/>
        <v>0</v>
      </c>
      <c r="K16" s="37">
        <f t="shared" si="1"/>
        <v>0</v>
      </c>
      <c r="L16" s="37">
        <f t="shared" si="2"/>
        <v>0</v>
      </c>
      <c r="M16" s="14"/>
      <c r="N16" s="14"/>
      <c r="O16" s="14"/>
      <c r="P16" s="14"/>
    </row>
    <row r="17" spans="1:16" s="13" customFormat="1" x14ac:dyDescent="0.2">
      <c r="C17" s="14"/>
      <c r="D17" s="14"/>
      <c r="E17" s="14"/>
      <c r="F17" s="14"/>
      <c r="G17" s="14"/>
      <c r="H17" s="14"/>
      <c r="I17" s="14"/>
      <c r="J17" s="14"/>
      <c r="K17" s="38">
        <f>ROUND(SUM(K11:K16),2)</f>
        <v>0</v>
      </c>
      <c r="L17" s="38">
        <f>ROUND(SUM(L11:L16),2)</f>
        <v>0</v>
      </c>
      <c r="M17" s="14"/>
      <c r="N17" s="14"/>
      <c r="O17" s="14"/>
      <c r="P17" s="14"/>
    </row>
    <row r="18" spans="1:16" x14ac:dyDescent="0.2"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">
      <c r="A19" s="74" t="s">
        <v>8</v>
      </c>
      <c r="B19" s="75"/>
      <c r="C19" s="84">
        <f>ROUND(SUM(L11:L16),2)</f>
        <v>0</v>
      </c>
      <c r="D19" s="85"/>
      <c r="E19" s="86"/>
      <c r="F19" s="74" t="s">
        <v>13</v>
      </c>
      <c r="G19" s="63"/>
      <c r="H19" s="83"/>
      <c r="I19" s="88">
        <f>L17-K17</f>
        <v>0</v>
      </c>
      <c r="J19" s="89"/>
      <c r="K19" s="90"/>
    </row>
    <row r="20" spans="1:16" x14ac:dyDescent="0.2">
      <c r="A20" s="74" t="s">
        <v>14</v>
      </c>
      <c r="B20" s="83"/>
      <c r="C20" s="76"/>
      <c r="D20" s="77"/>
      <c r="E20" s="77"/>
      <c r="F20" s="77"/>
      <c r="G20" s="77"/>
      <c r="H20" s="77"/>
      <c r="I20" s="77"/>
      <c r="J20" s="77"/>
      <c r="K20" s="78"/>
    </row>
    <row r="21" spans="1:16" x14ac:dyDescent="0.2">
      <c r="A21" s="4"/>
    </row>
    <row r="22" spans="1:16" x14ac:dyDescent="0.2">
      <c r="A22" s="74" t="s">
        <v>27</v>
      </c>
      <c r="B22" s="75"/>
      <c r="C22" s="76"/>
      <c r="D22" s="77"/>
      <c r="E22" s="77"/>
      <c r="F22" s="77"/>
      <c r="G22" s="77"/>
      <c r="H22" s="77"/>
      <c r="I22" s="77"/>
      <c r="J22" s="77"/>
      <c r="K22" s="78"/>
    </row>
    <row r="23" spans="1:16" x14ac:dyDescent="0.2">
      <c r="A23" s="4"/>
    </row>
    <row r="24" spans="1:16" x14ac:dyDescent="0.2">
      <c r="A24" s="74" t="s">
        <v>28</v>
      </c>
      <c r="B24" s="75"/>
      <c r="C24" s="76"/>
      <c r="D24" s="77"/>
      <c r="E24" s="77"/>
      <c r="F24" s="77"/>
      <c r="G24" s="77"/>
      <c r="H24" s="77"/>
      <c r="I24" s="77"/>
      <c r="J24" s="77"/>
      <c r="K24" s="78"/>
    </row>
    <row r="25" spans="1:16" x14ac:dyDescent="0.2">
      <c r="A25" s="4"/>
    </row>
    <row r="26" spans="1:16" x14ac:dyDescent="0.2">
      <c r="A26" s="74" t="s">
        <v>29</v>
      </c>
      <c r="B26" s="75"/>
      <c r="C26" s="76"/>
      <c r="D26" s="77"/>
      <c r="E26" s="77"/>
      <c r="F26" s="77"/>
      <c r="G26" s="77"/>
      <c r="H26" s="77"/>
      <c r="I26" s="77"/>
      <c r="J26" s="77"/>
      <c r="K26" s="78"/>
    </row>
    <row r="27" spans="1:16" x14ac:dyDescent="0.2">
      <c r="A27" s="3"/>
      <c r="C27" s="6"/>
    </row>
    <row r="28" spans="1:16" x14ac:dyDescent="0.2">
      <c r="A28" s="4"/>
      <c r="B28" s="4"/>
    </row>
  </sheetData>
  <mergeCells count="16">
    <mergeCell ref="G2:H2"/>
    <mergeCell ref="A26:B26"/>
    <mergeCell ref="C26:K26"/>
    <mergeCell ref="A20:B20"/>
    <mergeCell ref="C20:K20"/>
    <mergeCell ref="A22:B22"/>
    <mergeCell ref="C22:K22"/>
    <mergeCell ref="A24:B24"/>
    <mergeCell ref="C24:K24"/>
    <mergeCell ref="A4:B4"/>
    <mergeCell ref="C4:K4"/>
    <mergeCell ref="C6:K6"/>
    <mergeCell ref="A19:B19"/>
    <mergeCell ref="C19:E19"/>
    <mergeCell ref="F19:H19"/>
    <mergeCell ref="I19:K19"/>
  </mergeCells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&amp;CFormularz oferty</oddHeader>
    <oddFooter>&amp;LSystem ProPublico&amp;C&amp;"Arial CE,Pogrubiony"&amp;A&amp;RStrona &amp;P z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34"/>
  <sheetViews>
    <sheetView topLeftCell="A22" workbookViewId="0">
      <selection activeCell="C26" sqref="C26:K26"/>
    </sheetView>
  </sheetViews>
  <sheetFormatPr defaultRowHeight="12.75" x14ac:dyDescent="0.2"/>
  <cols>
    <col min="1" max="1" width="6.140625" customWidth="1"/>
    <col min="2" max="2" width="24.7109375" customWidth="1"/>
    <col min="3" max="3" width="13.7109375" customWidth="1"/>
    <col min="4" max="4" width="21" customWidth="1"/>
    <col min="5" max="5" width="21.5703125" customWidth="1"/>
    <col min="6" max="6" width="18.42578125" customWidth="1"/>
    <col min="7" max="7" width="21.140625" customWidth="1"/>
    <col min="8" max="8" width="20.7109375" customWidth="1"/>
    <col min="9" max="9" width="19.85546875" customWidth="1"/>
    <col min="10" max="10" width="18.140625" customWidth="1"/>
    <col min="11" max="11" width="17.7109375" customWidth="1"/>
    <col min="12" max="12" width="20.28515625" customWidth="1"/>
    <col min="13" max="13" width="17.5703125" customWidth="1"/>
    <col min="14" max="14" width="22" customWidth="1"/>
    <col min="15" max="15" width="18" customWidth="1"/>
    <col min="16" max="16" width="18.5703125" customWidth="1"/>
  </cols>
  <sheetData>
    <row r="1" spans="1:16" x14ac:dyDescent="0.2"/>
    <row r="2" spans="1:16" x14ac:dyDescent="0.2">
      <c r="B2" s="3" t="s">
        <v>46</v>
      </c>
      <c r="C2" s="32">
        <v>4</v>
      </c>
      <c r="G2" s="72" t="s">
        <v>169</v>
      </c>
      <c r="H2" s="73"/>
    </row>
    <row r="3" spans="1:16" x14ac:dyDescent="0.2">
      <c r="A3" s="3"/>
      <c r="B3" s="4"/>
      <c r="C3" s="5"/>
    </row>
    <row r="4" spans="1:16" ht="37.5" customHeight="1" x14ac:dyDescent="0.2">
      <c r="A4" s="79" t="s">
        <v>0</v>
      </c>
      <c r="B4" s="75"/>
      <c r="C4" s="80" t="s">
        <v>167</v>
      </c>
      <c r="D4" s="81"/>
      <c r="E4" s="81"/>
      <c r="F4" s="81"/>
      <c r="G4" s="81"/>
      <c r="H4" s="81"/>
      <c r="I4" s="81"/>
      <c r="J4" s="81"/>
      <c r="K4" s="82"/>
      <c r="L4" s="2"/>
      <c r="M4" s="2"/>
      <c r="N4" s="2"/>
      <c r="O4" s="2"/>
      <c r="P4" s="2"/>
    </row>
    <row r="5" spans="1:16" x14ac:dyDescent="0.2">
      <c r="A5" s="3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3"/>
      <c r="B6" s="33"/>
      <c r="C6" s="87" t="s">
        <v>48</v>
      </c>
      <c r="D6" s="87"/>
      <c r="E6" s="87"/>
      <c r="F6" s="87"/>
      <c r="G6" s="87"/>
      <c r="H6" s="87"/>
      <c r="I6" s="87"/>
      <c r="J6" s="87"/>
      <c r="K6" s="87"/>
      <c r="L6" s="27"/>
      <c r="M6" s="2"/>
      <c r="N6" s="2"/>
      <c r="O6" s="2"/>
      <c r="P6" s="2"/>
    </row>
    <row r="7" spans="1:16" s="13" customFormat="1" x14ac:dyDescent="0.2"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s="13" customFormat="1" x14ac:dyDescent="0.2">
      <c r="C8" s="34" t="s">
        <v>51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s="13" customFormat="1" x14ac:dyDescent="0.2"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s="13" customFormat="1" ht="25.5" x14ac:dyDescent="0.2">
      <c r="C10" s="36" t="s">
        <v>52</v>
      </c>
      <c r="D10" s="38" t="s">
        <v>53</v>
      </c>
      <c r="E10" s="38" t="s">
        <v>54</v>
      </c>
      <c r="F10" s="38" t="s">
        <v>55</v>
      </c>
      <c r="G10" s="38" t="s">
        <v>56</v>
      </c>
      <c r="H10" s="38" t="s">
        <v>57</v>
      </c>
      <c r="I10" s="38" t="s">
        <v>58</v>
      </c>
      <c r="J10" s="38" t="s">
        <v>59</v>
      </c>
      <c r="K10" s="38" t="s">
        <v>60</v>
      </c>
      <c r="L10" s="38" t="s">
        <v>61</v>
      </c>
      <c r="M10" s="14"/>
      <c r="N10" s="14"/>
      <c r="O10" s="14"/>
      <c r="P10" s="14"/>
    </row>
    <row r="11" spans="1:16" s="13" customFormat="1" ht="127.5" x14ac:dyDescent="0.2">
      <c r="C11" s="35">
        <v>1</v>
      </c>
      <c r="D11" s="37" t="s">
        <v>134</v>
      </c>
      <c r="E11" s="37" t="s">
        <v>135</v>
      </c>
      <c r="F11" s="37" t="s">
        <v>136</v>
      </c>
      <c r="G11" s="37">
        <v>16</v>
      </c>
      <c r="H11" s="39"/>
      <c r="I11" s="39"/>
      <c r="J11" s="37">
        <f t="shared" ref="J11:J22" si="0">ROUND(ROUND(H11,2)*(1+ROUND(I11,2)/100),2)</f>
        <v>0</v>
      </c>
      <c r="K11" s="37">
        <f t="shared" ref="K11:K22" si="1">ROUND(G11*ROUND(H11,2),2)</f>
        <v>0</v>
      </c>
      <c r="L11" s="37">
        <f t="shared" ref="L11:L22" si="2">ROUND(K11*(1+ROUND(I11,2)/100),2)</f>
        <v>0</v>
      </c>
      <c r="M11" s="14"/>
      <c r="N11" s="14"/>
      <c r="O11" s="14"/>
      <c r="P11" s="14"/>
    </row>
    <row r="12" spans="1:16" s="13" customFormat="1" ht="127.5" x14ac:dyDescent="0.2">
      <c r="C12" s="35">
        <v>2</v>
      </c>
      <c r="D12" s="37" t="s">
        <v>137</v>
      </c>
      <c r="E12" s="37" t="s">
        <v>138</v>
      </c>
      <c r="F12" s="37" t="s">
        <v>136</v>
      </c>
      <c r="G12" s="37">
        <v>13</v>
      </c>
      <c r="H12" s="39"/>
      <c r="I12" s="39"/>
      <c r="J12" s="37">
        <f t="shared" si="0"/>
        <v>0</v>
      </c>
      <c r="K12" s="37">
        <f t="shared" si="1"/>
        <v>0</v>
      </c>
      <c r="L12" s="37">
        <f t="shared" si="2"/>
        <v>0</v>
      </c>
      <c r="M12" s="14"/>
      <c r="N12" s="14"/>
      <c r="O12" s="14"/>
      <c r="P12" s="14"/>
    </row>
    <row r="13" spans="1:16" s="13" customFormat="1" ht="409.5" x14ac:dyDescent="0.2">
      <c r="C13" s="35">
        <v>3</v>
      </c>
      <c r="D13" s="37" t="s">
        <v>139</v>
      </c>
      <c r="E13" s="37" t="s">
        <v>140</v>
      </c>
      <c r="F13" s="37" t="s">
        <v>141</v>
      </c>
      <c r="G13" s="37">
        <v>13</v>
      </c>
      <c r="H13" s="39"/>
      <c r="I13" s="39"/>
      <c r="J13" s="37">
        <f t="shared" si="0"/>
        <v>0</v>
      </c>
      <c r="K13" s="37">
        <f t="shared" si="1"/>
        <v>0</v>
      </c>
      <c r="L13" s="37">
        <f t="shared" si="2"/>
        <v>0</v>
      </c>
      <c r="M13" s="14"/>
      <c r="N13" s="14"/>
      <c r="O13" s="14"/>
      <c r="P13" s="14"/>
    </row>
    <row r="14" spans="1:16" s="13" customFormat="1" ht="409.5" x14ac:dyDescent="0.2">
      <c r="C14" s="35">
        <v>4</v>
      </c>
      <c r="D14" s="37" t="s">
        <v>142</v>
      </c>
      <c r="E14" s="37" t="s">
        <v>143</v>
      </c>
      <c r="F14" s="37" t="s">
        <v>141</v>
      </c>
      <c r="G14" s="37">
        <v>13</v>
      </c>
      <c r="H14" s="39"/>
      <c r="I14" s="39"/>
      <c r="J14" s="37">
        <f t="shared" si="0"/>
        <v>0</v>
      </c>
      <c r="K14" s="37">
        <f t="shared" si="1"/>
        <v>0</v>
      </c>
      <c r="L14" s="37">
        <f t="shared" si="2"/>
        <v>0</v>
      </c>
      <c r="M14" s="14"/>
      <c r="N14" s="14"/>
      <c r="O14" s="14"/>
      <c r="P14" s="14"/>
    </row>
    <row r="15" spans="1:16" s="13" customFormat="1" ht="216.75" x14ac:dyDescent="0.2">
      <c r="C15" s="35">
        <v>5</v>
      </c>
      <c r="D15" s="37" t="s">
        <v>144</v>
      </c>
      <c r="E15" s="37" t="s">
        <v>145</v>
      </c>
      <c r="F15" s="37" t="s">
        <v>136</v>
      </c>
      <c r="G15" s="37">
        <v>40</v>
      </c>
      <c r="H15" s="39"/>
      <c r="I15" s="39"/>
      <c r="J15" s="37">
        <f t="shared" si="0"/>
        <v>0</v>
      </c>
      <c r="K15" s="37">
        <f t="shared" si="1"/>
        <v>0</v>
      </c>
      <c r="L15" s="37">
        <f t="shared" si="2"/>
        <v>0</v>
      </c>
      <c r="M15" s="14"/>
      <c r="N15" s="14"/>
      <c r="O15" s="14"/>
      <c r="P15" s="14"/>
    </row>
    <row r="16" spans="1:16" s="13" customFormat="1" ht="331.5" x14ac:dyDescent="0.2">
      <c r="C16" s="35">
        <v>6</v>
      </c>
      <c r="D16" s="37" t="s">
        <v>146</v>
      </c>
      <c r="E16" s="37" t="s">
        <v>147</v>
      </c>
      <c r="F16" s="37" t="s">
        <v>115</v>
      </c>
      <c r="G16" s="37">
        <v>15</v>
      </c>
      <c r="H16" s="39"/>
      <c r="I16" s="39"/>
      <c r="J16" s="37">
        <f t="shared" si="0"/>
        <v>0</v>
      </c>
      <c r="K16" s="37">
        <f t="shared" si="1"/>
        <v>0</v>
      </c>
      <c r="L16" s="37">
        <f t="shared" si="2"/>
        <v>0</v>
      </c>
      <c r="M16" s="14"/>
      <c r="N16" s="14"/>
      <c r="O16" s="14"/>
      <c r="P16" s="14"/>
    </row>
    <row r="17" spans="1:16" s="13" customFormat="1" ht="382.5" x14ac:dyDescent="0.2">
      <c r="C17" s="35">
        <v>7</v>
      </c>
      <c r="D17" s="37" t="s">
        <v>148</v>
      </c>
      <c r="E17" s="37" t="s">
        <v>149</v>
      </c>
      <c r="F17" s="37" t="s">
        <v>115</v>
      </c>
      <c r="G17" s="37">
        <v>5</v>
      </c>
      <c r="H17" s="39"/>
      <c r="I17" s="39"/>
      <c r="J17" s="37">
        <f t="shared" si="0"/>
        <v>0</v>
      </c>
      <c r="K17" s="37">
        <f t="shared" si="1"/>
        <v>0</v>
      </c>
      <c r="L17" s="37">
        <f t="shared" si="2"/>
        <v>0</v>
      </c>
      <c r="M17" s="14"/>
      <c r="N17" s="14"/>
      <c r="O17" s="14"/>
      <c r="P17" s="14"/>
    </row>
    <row r="18" spans="1:16" s="13" customFormat="1" ht="408" x14ac:dyDescent="0.2">
      <c r="C18" s="35">
        <v>8</v>
      </c>
      <c r="D18" s="37" t="s">
        <v>150</v>
      </c>
      <c r="E18" s="37" t="s">
        <v>151</v>
      </c>
      <c r="F18" s="37" t="s">
        <v>115</v>
      </c>
      <c r="G18" s="37">
        <v>9</v>
      </c>
      <c r="H18" s="39"/>
      <c r="I18" s="39"/>
      <c r="J18" s="37">
        <f t="shared" si="0"/>
        <v>0</v>
      </c>
      <c r="K18" s="37">
        <f t="shared" si="1"/>
        <v>0</v>
      </c>
      <c r="L18" s="37">
        <f t="shared" si="2"/>
        <v>0</v>
      </c>
      <c r="M18" s="14"/>
      <c r="N18" s="14"/>
      <c r="O18" s="14"/>
      <c r="P18" s="14"/>
    </row>
    <row r="19" spans="1:16" s="13" customFormat="1" ht="204" x14ac:dyDescent="0.2">
      <c r="C19" s="35">
        <v>9</v>
      </c>
      <c r="D19" s="37" t="s">
        <v>152</v>
      </c>
      <c r="E19" s="37" t="s">
        <v>153</v>
      </c>
      <c r="F19" s="37" t="s">
        <v>115</v>
      </c>
      <c r="G19" s="37">
        <v>2</v>
      </c>
      <c r="H19" s="39"/>
      <c r="I19" s="39"/>
      <c r="J19" s="37">
        <f t="shared" si="0"/>
        <v>0</v>
      </c>
      <c r="K19" s="37">
        <f t="shared" si="1"/>
        <v>0</v>
      </c>
      <c r="L19" s="37">
        <f t="shared" si="2"/>
        <v>0</v>
      </c>
      <c r="M19" s="14"/>
      <c r="N19" s="14"/>
      <c r="O19" s="14"/>
      <c r="P19" s="14"/>
    </row>
    <row r="20" spans="1:16" s="13" customFormat="1" ht="280.5" x14ac:dyDescent="0.2">
      <c r="C20" s="35">
        <v>10</v>
      </c>
      <c r="D20" s="37" t="s">
        <v>154</v>
      </c>
      <c r="E20" s="37" t="s">
        <v>155</v>
      </c>
      <c r="F20" s="37" t="s">
        <v>136</v>
      </c>
      <c r="G20" s="37">
        <v>1</v>
      </c>
      <c r="H20" s="39"/>
      <c r="I20" s="39"/>
      <c r="J20" s="37">
        <f t="shared" si="0"/>
        <v>0</v>
      </c>
      <c r="K20" s="37">
        <f t="shared" si="1"/>
        <v>0</v>
      </c>
      <c r="L20" s="37">
        <f t="shared" si="2"/>
        <v>0</v>
      </c>
      <c r="M20" s="14"/>
      <c r="N20" s="14"/>
      <c r="O20" s="14"/>
      <c r="P20" s="14"/>
    </row>
    <row r="21" spans="1:16" s="13" customFormat="1" ht="229.5" x14ac:dyDescent="0.2">
      <c r="C21" s="35">
        <v>11</v>
      </c>
      <c r="D21" s="37" t="s">
        <v>156</v>
      </c>
      <c r="E21" s="37" t="s">
        <v>157</v>
      </c>
      <c r="F21" s="37" t="s">
        <v>136</v>
      </c>
      <c r="G21" s="37">
        <v>3</v>
      </c>
      <c r="H21" s="39"/>
      <c r="I21" s="39"/>
      <c r="J21" s="37">
        <f t="shared" si="0"/>
        <v>0</v>
      </c>
      <c r="K21" s="37">
        <f t="shared" si="1"/>
        <v>0</v>
      </c>
      <c r="L21" s="37">
        <f t="shared" si="2"/>
        <v>0</v>
      </c>
      <c r="M21" s="14"/>
      <c r="N21" s="14"/>
      <c r="O21" s="14"/>
      <c r="P21" s="14"/>
    </row>
    <row r="22" spans="1:16" s="13" customFormat="1" ht="318.75" x14ac:dyDescent="0.2">
      <c r="C22" s="35">
        <v>12</v>
      </c>
      <c r="D22" s="37" t="s">
        <v>158</v>
      </c>
      <c r="E22" s="37" t="s">
        <v>159</v>
      </c>
      <c r="F22" s="37" t="s">
        <v>141</v>
      </c>
      <c r="G22" s="37">
        <v>7</v>
      </c>
      <c r="H22" s="39"/>
      <c r="I22" s="39"/>
      <c r="J22" s="37">
        <f t="shared" si="0"/>
        <v>0</v>
      </c>
      <c r="K22" s="37">
        <f t="shared" si="1"/>
        <v>0</v>
      </c>
      <c r="L22" s="37">
        <f t="shared" si="2"/>
        <v>0</v>
      </c>
      <c r="M22" s="14"/>
      <c r="N22" s="14"/>
      <c r="O22" s="14"/>
      <c r="P22" s="14"/>
    </row>
    <row r="23" spans="1:16" s="13" customFormat="1" x14ac:dyDescent="0.2">
      <c r="C23" s="14"/>
      <c r="D23" s="14"/>
      <c r="E23" s="14"/>
      <c r="F23" s="14"/>
      <c r="G23" s="14"/>
      <c r="H23" s="14"/>
      <c r="I23" s="14"/>
      <c r="J23" s="14"/>
      <c r="K23" s="38">
        <f>ROUND(SUM(K11:K22),2)</f>
        <v>0</v>
      </c>
      <c r="L23" s="38">
        <f>ROUND(SUM(L11:L22),2)</f>
        <v>0</v>
      </c>
      <c r="M23" s="14"/>
      <c r="N23" s="14"/>
      <c r="O23" s="14"/>
      <c r="P23" s="14"/>
    </row>
    <row r="24" spans="1:16" x14ac:dyDescent="0.2"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">
      <c r="A25" s="74" t="s">
        <v>8</v>
      </c>
      <c r="B25" s="75"/>
      <c r="C25" s="84">
        <f>ROUND(SUM(L11:L22),2)</f>
        <v>0</v>
      </c>
      <c r="D25" s="85"/>
      <c r="E25" s="86"/>
      <c r="F25" s="74" t="s">
        <v>13</v>
      </c>
      <c r="G25" s="63"/>
      <c r="H25" s="83"/>
      <c r="I25" s="88">
        <f>L23-K23</f>
        <v>0</v>
      </c>
      <c r="J25" s="89"/>
      <c r="K25" s="90"/>
    </row>
    <row r="26" spans="1:16" x14ac:dyDescent="0.2">
      <c r="A26" s="74" t="s">
        <v>14</v>
      </c>
      <c r="B26" s="83"/>
      <c r="C26" s="76"/>
      <c r="D26" s="77"/>
      <c r="E26" s="77"/>
      <c r="F26" s="77"/>
      <c r="G26" s="77"/>
      <c r="H26" s="77"/>
      <c r="I26" s="77"/>
      <c r="J26" s="77"/>
      <c r="K26" s="78"/>
    </row>
    <row r="27" spans="1:16" x14ac:dyDescent="0.2">
      <c r="A27" s="4"/>
    </row>
    <row r="28" spans="1:16" x14ac:dyDescent="0.2">
      <c r="A28" s="74" t="s">
        <v>27</v>
      </c>
      <c r="B28" s="75"/>
      <c r="C28" s="76"/>
      <c r="D28" s="77"/>
      <c r="E28" s="77"/>
      <c r="F28" s="77"/>
      <c r="G28" s="77"/>
      <c r="H28" s="77"/>
      <c r="I28" s="77"/>
      <c r="J28" s="77"/>
      <c r="K28" s="78"/>
    </row>
    <row r="29" spans="1:16" x14ac:dyDescent="0.2">
      <c r="A29" s="4"/>
    </row>
    <row r="30" spans="1:16" x14ac:dyDescent="0.2">
      <c r="A30" s="74" t="s">
        <v>28</v>
      </c>
      <c r="B30" s="75"/>
      <c r="C30" s="76"/>
      <c r="D30" s="77"/>
      <c r="E30" s="77"/>
      <c r="F30" s="77"/>
      <c r="G30" s="77"/>
      <c r="H30" s="77"/>
      <c r="I30" s="77"/>
      <c r="J30" s="77"/>
      <c r="K30" s="78"/>
    </row>
    <row r="31" spans="1:16" x14ac:dyDescent="0.2">
      <c r="A31" s="4"/>
    </row>
    <row r="32" spans="1:16" x14ac:dyDescent="0.2">
      <c r="A32" s="74" t="s">
        <v>29</v>
      </c>
      <c r="B32" s="75"/>
      <c r="C32" s="76"/>
      <c r="D32" s="77"/>
      <c r="E32" s="77"/>
      <c r="F32" s="77"/>
      <c r="G32" s="77"/>
      <c r="H32" s="77"/>
      <c r="I32" s="77"/>
      <c r="J32" s="77"/>
      <c r="K32" s="78"/>
    </row>
    <row r="33" spans="1:3" x14ac:dyDescent="0.2">
      <c r="A33" s="3"/>
      <c r="C33" s="6"/>
    </row>
    <row r="34" spans="1:3" x14ac:dyDescent="0.2">
      <c r="A34" s="4"/>
      <c r="B34" s="4"/>
    </row>
  </sheetData>
  <mergeCells count="16">
    <mergeCell ref="G2:H2"/>
    <mergeCell ref="A32:B32"/>
    <mergeCell ref="C32:K32"/>
    <mergeCell ref="A26:B26"/>
    <mergeCell ref="C26:K26"/>
    <mergeCell ref="A28:B28"/>
    <mergeCell ref="C28:K28"/>
    <mergeCell ref="A30:B30"/>
    <mergeCell ref="C30:K30"/>
    <mergeCell ref="A4:B4"/>
    <mergeCell ref="C4:K4"/>
    <mergeCell ref="C6:K6"/>
    <mergeCell ref="A25:B25"/>
    <mergeCell ref="C25:E25"/>
    <mergeCell ref="F25:H25"/>
    <mergeCell ref="I25:K25"/>
  </mergeCells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&amp;CFormularz oferty</oddHeader>
    <oddFooter>&amp;LSystem ProPublico&amp;C&amp;"Arial CE,Pogrubiony"&amp;A&amp;RStrona &amp;P z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P24"/>
  <sheetViews>
    <sheetView workbookViewId="0">
      <selection activeCell="B11" sqref="B11"/>
    </sheetView>
  </sheetViews>
  <sheetFormatPr defaultRowHeight="12.75" x14ac:dyDescent="0.2"/>
  <cols>
    <col min="1" max="1" width="6.140625" customWidth="1"/>
    <col min="2" max="2" width="24.7109375" customWidth="1"/>
    <col min="3" max="3" width="13.7109375" customWidth="1"/>
    <col min="4" max="4" width="21" customWidth="1"/>
    <col min="5" max="5" width="21.5703125" customWidth="1"/>
    <col min="6" max="6" width="18.42578125" customWidth="1"/>
    <col min="7" max="7" width="21.140625" customWidth="1"/>
    <col min="8" max="8" width="20.7109375" customWidth="1"/>
    <col min="9" max="9" width="19.85546875" customWidth="1"/>
    <col min="10" max="10" width="18.140625" customWidth="1"/>
    <col min="11" max="11" width="17.7109375" customWidth="1"/>
    <col min="12" max="12" width="20.28515625" customWidth="1"/>
    <col min="13" max="13" width="17.5703125" customWidth="1"/>
    <col min="14" max="14" width="22" customWidth="1"/>
    <col min="15" max="15" width="18" customWidth="1"/>
    <col min="16" max="16" width="18.5703125" customWidth="1"/>
  </cols>
  <sheetData>
    <row r="1" spans="1:16" x14ac:dyDescent="0.2"/>
    <row r="2" spans="1:16" x14ac:dyDescent="0.2">
      <c r="B2" s="3" t="s">
        <v>46</v>
      </c>
      <c r="C2" s="32">
        <v>5</v>
      </c>
      <c r="G2" s="72" t="s">
        <v>169</v>
      </c>
      <c r="H2" s="73"/>
    </row>
    <row r="3" spans="1:16" x14ac:dyDescent="0.2">
      <c r="A3" s="3"/>
      <c r="B3" s="4"/>
      <c r="C3" s="5"/>
    </row>
    <row r="4" spans="1:16" ht="37.5" customHeight="1" x14ac:dyDescent="0.2">
      <c r="A4" s="79" t="s">
        <v>0</v>
      </c>
      <c r="B4" s="75"/>
      <c r="C4" s="80" t="s">
        <v>168</v>
      </c>
      <c r="D4" s="81"/>
      <c r="E4" s="81"/>
      <c r="F4" s="81"/>
      <c r="G4" s="81"/>
      <c r="H4" s="81"/>
      <c r="I4" s="81"/>
      <c r="J4" s="81"/>
      <c r="K4" s="82"/>
      <c r="L4" s="2"/>
      <c r="M4" s="2"/>
      <c r="N4" s="2"/>
      <c r="O4" s="2"/>
      <c r="P4" s="2"/>
    </row>
    <row r="5" spans="1:16" x14ac:dyDescent="0.2">
      <c r="A5" s="3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3"/>
      <c r="B6" s="33"/>
      <c r="C6" s="87" t="s">
        <v>48</v>
      </c>
      <c r="D6" s="87"/>
      <c r="E6" s="87"/>
      <c r="F6" s="87"/>
      <c r="G6" s="87"/>
      <c r="H6" s="87"/>
      <c r="I6" s="87"/>
      <c r="J6" s="87"/>
      <c r="K6" s="87"/>
      <c r="L6" s="27"/>
      <c r="M6" s="2"/>
      <c r="N6" s="2"/>
      <c r="O6" s="2"/>
      <c r="P6" s="2"/>
    </row>
    <row r="7" spans="1:16" s="13" customFormat="1" x14ac:dyDescent="0.2"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s="13" customFormat="1" x14ac:dyDescent="0.2">
      <c r="C8" s="34" t="s">
        <v>51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s="13" customFormat="1" x14ac:dyDescent="0.2"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s="13" customFormat="1" ht="25.5" x14ac:dyDescent="0.2">
      <c r="C10" s="36" t="s">
        <v>52</v>
      </c>
      <c r="D10" s="38" t="s">
        <v>53</v>
      </c>
      <c r="E10" s="38" t="s">
        <v>54</v>
      </c>
      <c r="F10" s="38" t="s">
        <v>55</v>
      </c>
      <c r="G10" s="38" t="s">
        <v>56</v>
      </c>
      <c r="H10" s="38" t="s">
        <v>57</v>
      </c>
      <c r="I10" s="38" t="s">
        <v>58</v>
      </c>
      <c r="J10" s="38" t="s">
        <v>59</v>
      </c>
      <c r="K10" s="38" t="s">
        <v>60</v>
      </c>
      <c r="L10" s="38" t="s">
        <v>61</v>
      </c>
      <c r="M10" s="14"/>
      <c r="N10" s="14"/>
      <c r="O10" s="14"/>
      <c r="P10" s="14"/>
    </row>
    <row r="11" spans="1:16" s="13" customFormat="1" ht="153" x14ac:dyDescent="0.2">
      <c r="C11" s="35">
        <v>1</v>
      </c>
      <c r="D11" s="37" t="s">
        <v>160</v>
      </c>
      <c r="E11" s="37" t="s">
        <v>161</v>
      </c>
      <c r="F11" s="37" t="s">
        <v>109</v>
      </c>
      <c r="G11" s="37">
        <v>18</v>
      </c>
      <c r="H11" s="39"/>
      <c r="I11" s="39"/>
      <c r="J11" s="37">
        <f>ROUND(ROUND(H11,2)*(1+ROUND(I11,2)/100),2)</f>
        <v>0</v>
      </c>
      <c r="K11" s="37">
        <f>ROUND(G11*ROUND(H11,2),2)</f>
        <v>0</v>
      </c>
      <c r="L11" s="37">
        <f>ROUND(K11*(1+ROUND(I11,2)/100),2)</f>
        <v>0</v>
      </c>
      <c r="M11" s="14"/>
      <c r="N11" s="14"/>
      <c r="O11" s="14"/>
      <c r="P11" s="14"/>
    </row>
    <row r="12" spans="1:16" s="13" customFormat="1" ht="153" x14ac:dyDescent="0.2">
      <c r="C12" s="35">
        <v>2</v>
      </c>
      <c r="D12" s="37" t="s">
        <v>162</v>
      </c>
      <c r="E12" s="37" t="s">
        <v>163</v>
      </c>
      <c r="F12" s="37" t="s">
        <v>109</v>
      </c>
      <c r="G12" s="37">
        <v>9</v>
      </c>
      <c r="H12" s="39"/>
      <c r="I12" s="39"/>
      <c r="J12" s="37">
        <f>ROUND(ROUND(H12,2)*(1+ROUND(I12,2)/100),2)</f>
        <v>0</v>
      </c>
      <c r="K12" s="37">
        <f>ROUND(G12*ROUND(H12,2),2)</f>
        <v>0</v>
      </c>
      <c r="L12" s="37">
        <f>ROUND(K12*(1+ROUND(I12,2)/100),2)</f>
        <v>0</v>
      </c>
      <c r="M12" s="14"/>
      <c r="N12" s="14"/>
      <c r="O12" s="14"/>
      <c r="P12" s="14"/>
    </row>
    <row r="13" spans="1:16" s="13" customFormat="1" x14ac:dyDescent="0.2">
      <c r="C13" s="14"/>
      <c r="D13" s="14"/>
      <c r="E13" s="14"/>
      <c r="F13" s="14"/>
      <c r="G13" s="14"/>
      <c r="H13" s="14"/>
      <c r="I13" s="14"/>
      <c r="J13" s="14"/>
      <c r="K13" s="38">
        <f>ROUND(SUM(K11:K12),2)</f>
        <v>0</v>
      </c>
      <c r="L13" s="38">
        <f>ROUND(SUM(L11:L12),2)</f>
        <v>0</v>
      </c>
      <c r="M13" s="14"/>
      <c r="N13" s="14"/>
      <c r="O13" s="14"/>
      <c r="P13" s="14"/>
    </row>
    <row r="14" spans="1:16" x14ac:dyDescent="0.2"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">
      <c r="A15" s="74" t="s">
        <v>8</v>
      </c>
      <c r="B15" s="75"/>
      <c r="C15" s="84">
        <f>ROUND(SUM(L11:L12),2)</f>
        <v>0</v>
      </c>
      <c r="D15" s="85"/>
      <c r="E15" s="86"/>
      <c r="F15" s="74" t="s">
        <v>13</v>
      </c>
      <c r="G15" s="63"/>
      <c r="H15" s="83"/>
      <c r="I15" s="88">
        <f>L13-K13</f>
        <v>0</v>
      </c>
      <c r="J15" s="89"/>
      <c r="K15" s="90"/>
    </row>
    <row r="16" spans="1:16" x14ac:dyDescent="0.2">
      <c r="A16" s="74" t="s">
        <v>14</v>
      </c>
      <c r="B16" s="83"/>
      <c r="C16" s="76"/>
      <c r="D16" s="77"/>
      <c r="E16" s="77"/>
      <c r="F16" s="77"/>
      <c r="G16" s="77"/>
      <c r="H16" s="77"/>
      <c r="I16" s="77"/>
      <c r="J16" s="77"/>
      <c r="K16" s="78"/>
    </row>
    <row r="17" spans="1:11" x14ac:dyDescent="0.2">
      <c r="A17" s="4"/>
    </row>
    <row r="18" spans="1:11" x14ac:dyDescent="0.2">
      <c r="A18" s="74" t="s">
        <v>27</v>
      </c>
      <c r="B18" s="75"/>
      <c r="C18" s="76"/>
      <c r="D18" s="77"/>
      <c r="E18" s="77"/>
      <c r="F18" s="77"/>
      <c r="G18" s="77"/>
      <c r="H18" s="77"/>
      <c r="I18" s="77"/>
      <c r="J18" s="77"/>
      <c r="K18" s="78"/>
    </row>
    <row r="19" spans="1:11" x14ac:dyDescent="0.2">
      <c r="A19" s="4"/>
    </row>
    <row r="20" spans="1:11" x14ac:dyDescent="0.2">
      <c r="A20" s="74" t="s">
        <v>28</v>
      </c>
      <c r="B20" s="75"/>
      <c r="C20" s="76"/>
      <c r="D20" s="77"/>
      <c r="E20" s="77"/>
      <c r="F20" s="77"/>
      <c r="G20" s="77"/>
      <c r="H20" s="77"/>
      <c r="I20" s="77"/>
      <c r="J20" s="77"/>
      <c r="K20" s="78"/>
    </row>
    <row r="21" spans="1:11" x14ac:dyDescent="0.2">
      <c r="A21" s="4"/>
    </row>
    <row r="22" spans="1:11" x14ac:dyDescent="0.2">
      <c r="A22" s="74" t="s">
        <v>29</v>
      </c>
      <c r="B22" s="75"/>
      <c r="C22" s="76"/>
      <c r="D22" s="77"/>
      <c r="E22" s="77"/>
      <c r="F22" s="77"/>
      <c r="G22" s="77"/>
      <c r="H22" s="77"/>
      <c r="I22" s="77"/>
      <c r="J22" s="77"/>
      <c r="K22" s="78"/>
    </row>
    <row r="23" spans="1:11" x14ac:dyDescent="0.2">
      <c r="A23" s="3"/>
      <c r="C23" s="6"/>
    </row>
    <row r="24" spans="1:11" x14ac:dyDescent="0.2">
      <c r="A24" s="4"/>
      <c r="B24" s="4"/>
    </row>
  </sheetData>
  <mergeCells count="16">
    <mergeCell ref="G2:H2"/>
    <mergeCell ref="A22:B22"/>
    <mergeCell ref="C22:K22"/>
    <mergeCell ref="A16:B16"/>
    <mergeCell ref="C16:K16"/>
    <mergeCell ref="A18:B18"/>
    <mergeCell ref="C18:K18"/>
    <mergeCell ref="A20:B20"/>
    <mergeCell ref="C20:K20"/>
    <mergeCell ref="A4:B4"/>
    <mergeCell ref="C4:K4"/>
    <mergeCell ref="C6:K6"/>
    <mergeCell ref="A15:B15"/>
    <mergeCell ref="C15:E15"/>
    <mergeCell ref="F15:H15"/>
    <mergeCell ref="I15:K15"/>
  </mergeCells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&amp;CFormularz oferty</oddHeader>
    <oddFooter>&amp;LSystem ProPublico&amp;C&amp;"Arial CE,Pogrubiony"&amp;A&amp;RStrona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Strona tytułowa</vt:lpstr>
      <vt:lpstr>Część 1</vt:lpstr>
      <vt:lpstr>Część 2</vt:lpstr>
      <vt:lpstr>Część 3</vt:lpstr>
      <vt:lpstr>Część 4</vt:lpstr>
      <vt:lpstr>Część 5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</dc:creator>
  <cp:lastModifiedBy>biuro wszur</cp:lastModifiedBy>
  <cp:lastPrinted>2026-01-23T13:42:38Z</cp:lastPrinted>
  <dcterms:created xsi:type="dcterms:W3CDTF">2003-05-16T10:10:29Z</dcterms:created>
  <dcterms:modified xsi:type="dcterms:W3CDTF">2026-01-23T13:42:41Z</dcterms:modified>
</cp:coreProperties>
</file>